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<sst xmlns="http://schemas.openxmlformats.org/spreadsheetml/2006/main" count="142" uniqueCount="65">
  <si>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</si>
  <si>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</si>
  <si>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</si>
  <si>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</si>
  <si>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</si>
  <si>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</si>
  <si>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</si>
  <si>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</si>
  <si>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</si>
  <si>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</si>
  <si>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</si>
  <si>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</si>
  <si>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</si>
  <si>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</si>
  <si>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</si>
  <si>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</si>
  <si>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</si>
  <si>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</si>
  <si>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</si>
  <si>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</si>
  <si>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</si>
  <si>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</si>
  <si>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</si>
  <si>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</si>
  <si>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</si>
  <si>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</si>
  <si>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</si>
  <si>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</si>
  <si>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</si>
  <si>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</si>
  <si>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</si>
  <si>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</si>
  <si>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</si>
  <si>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</si>
  <si>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</si>
  <si>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</si>
  <si>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</si>
  <si>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</si>
  <si>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</si>
  <si>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</si>
  <si>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</si>
  <si>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</si>
  <si>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</si>
  <si>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BI01010001010000000000000515BI0100001116</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</si>
  <si>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</si>
  <si>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</si>
  <si>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</si>
  <si>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</si>
  <si>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</si>
  <si>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</si>
  <si>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</si>
  <si>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</si>
  <si>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</si>
  <si>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</si>
  <si>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</si>
  <si>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Sqm</t>
  </si>
  <si>
    <t>Contract No:  e-NIT no IIIM/Works/NIT-</t>
  </si>
  <si>
    <t xml:space="preserve">Carriage of Materials By Mechanical Transport including loading,unloading and stacking  Lime, moorum, building rubbish up to 5KM </t>
  </si>
  <si>
    <t>Cum</t>
  </si>
  <si>
    <t>Providing and laying in position cement concrete of specified grade excluding the cost of centering and shuttering - All work up to plinth level :
1:1½:3 (1 Cement: 1½ coarse sand (zone-III) derived from natural sources : 3 graded stone aggregate 12.5 mm nominal size derived from natural sources) with SBR or other chemical</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</si>
  <si>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
15-25 mm average thickness</t>
  </si>
  <si>
    <t>Providing, mixing and applying bonding coat of approved adhesive on chipped portion of RCC as per specifications and direction of Engineer-In-charge complete in all respect.
Epoxy bonding adhesive having coverage 2.20 sqm/kg of approved make Nitobond EP or equivalent standard</t>
  </si>
  <si>
    <t>Providing and laying of 2+1 mm thick epoxy flooring to achive 0-0 level without any undulations including surface preparation like grinding, crack cutting &amp; filling, groove filling, after full curing of base, applying epoxy based primer, laying of screed and toping as final coat self  smooth glossy finish, all as per manufactures spefication inclusive of necessary curing, finishing and carrying all related operations for proper completion of work (Make MRF/FOSROC/DR.FIXIT/PIDILITE) or equivalent make complete in all respect as per the direction of the Engineer-in-Charge.</t>
  </si>
  <si>
    <t xml:space="preserve">Name of Work:  Repairing of Epoxy Flooring (2+1) mm in cGMP, New Animal House &amp; BSL-3 Division at IIIM, Jammu.
</t>
  </si>
  <si>
    <t xml:space="preserve">Tender Inviting Authority: Director, CSIR-IIIM, Jammu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</si>
</sst>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80" fontId="15" fillId="0" borderId="13" xfId="57" applyNumberFormat="1" applyFont="1" applyFill="1" applyBorder="1" applyAlignment="1" applyProtection="1">
      <alignment horizontal="right" vertical="top"/>
      <protection locked="0"/>
    </xf>
    <xf numFmtId="180"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80"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6"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7" fillId="33" borderId="18" xfId="58" applyNumberFormat="1" applyFont="1" applyFill="1" applyBorder="1" applyAlignment="1" applyProtection="1">
      <alignment vertical="center" wrapText="1"/>
      <protection locked="0"/>
    </xf>
    <xf numFmtId="10" fontId="68" fillId="33" borderId="18" xfId="63" applyNumberFormat="1" applyFont="1" applyFill="1" applyBorder="1" applyAlignment="1">
      <alignment horizontal="center" vertical="center"/>
    </xf>
    <xf numFmtId="0" fontId="66"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80" fontId="69"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80" fontId="11"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85" zoomScaleNormal="85" zoomScalePageLayoutView="0" workbookViewId="0" topLeftCell="A8">
      <selection activeCell="M14" sqref="M14"/>
    </sheetView>
  </sheetViews>
  <sheetFormatPr defaultColWidth="9.140625" defaultRowHeight="15"/>
  <cols>
    <col min="1" max="1" width="12.28125" style="25" customWidth="1"/>
    <col min="2" max="2" width="87.8515625" style="25" customWidth="1"/>
    <col min="3" max="3" width="23.421875" style="25" hidden="1" customWidth="1"/>
    <col min="4" max="4" width="11.00390625" style="25" customWidth="1"/>
    <col min="5" max="5" width="9.57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710937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6.7109375" style="25" customWidth="1"/>
    <col min="55" max="55" width="24.28125" style="25" customWidth="1"/>
    <col min="56" max="238" width="9.140625" style="25" customWidth="1"/>
    <col min="239" max="243" width="9.140625" style="27" customWidth="1"/>
    <col min="244" max="16384" width="9.140625" style="25"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64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21.75" customHeight="1">
      <c r="A5" s="71" t="s">
        <v>63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26.25" customHeight="1">
      <c r="A6" s="71"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50</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43.5" customHeight="1">
      <c r="A13" s="29">
        <v>1</v>
      </c>
      <c r="B13" s="30" t="s">
        <v>57</v>
      </c>
      <c r="C13" s="19" t="s">
        <v>54</v>
      </c>
      <c r="D13" s="31">
        <v>35.66</v>
      </c>
      <c r="E13" s="32" t="s">
        <v>58</v>
      </c>
      <c r="F13" s="31">
        <v>0</v>
      </c>
      <c r="G13" s="33"/>
      <c r="H13" s="34"/>
      <c r="I13" s="35" t="s">
        <v>38</v>
      </c>
      <c r="J13" s="32">
        <f>IF(I13="Less(-)",-1,1)</f>
        <v>1</v>
      </c>
      <c r="K13" s="33" t="s">
        <v>47</v>
      </c>
      <c r="L13" s="33" t="s">
        <v>7</v>
      </c>
      <c r="M13" s="36"/>
      <c r="N13" s="37"/>
      <c r="O13" s="37"/>
      <c r="P13" s="45"/>
      <c r="Q13" s="37"/>
      <c r="R13" s="37"/>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total_amount_ba($B$2,$D$2,D13,F13,J13,K13,M13)</f>
        <v>0</v>
      </c>
      <c r="BB13" s="40">
        <f>BA13+SUM(N13:AZ13)</f>
        <v>0</v>
      </c>
      <c r="BC13" s="41" t="str">
        <f>SpellNumber(L13,BB13)</f>
        <v>INR Zero Only</v>
      </c>
      <c r="IE13" s="21">
        <v>1.01</v>
      </c>
      <c r="IF13" s="21" t="s">
        <v>39</v>
      </c>
      <c r="IG13" s="21" t="s">
        <v>35</v>
      </c>
      <c r="IH13" s="21">
        <v>123.223</v>
      </c>
      <c r="II13" s="21" t="s">
        <v>37</v>
      </c>
    </row>
    <row r="14" spans="1:243" s="20" customFormat="1" ht="63" customHeight="1">
      <c r="A14" s="29">
        <v>2</v>
      </c>
      <c r="B14" s="30" t="s">
        <v>59</v>
      </c>
      <c r="C14" s="19" t="s">
        <v>34</v>
      </c>
      <c r="D14" s="31">
        <v>28.53</v>
      </c>
      <c r="E14" s="32" t="s">
        <v>58</v>
      </c>
      <c r="F14" s="31">
        <v>0</v>
      </c>
      <c r="G14" s="33"/>
      <c r="H14" s="34"/>
      <c r="I14" s="35" t="s">
        <v>38</v>
      </c>
      <c r="J14" s="32">
        <f>IF(I14="Less(-)",-1,1)</f>
        <v>1</v>
      </c>
      <c r="K14" s="33" t="s">
        <v>47</v>
      </c>
      <c r="L14" s="33" t="s">
        <v>7</v>
      </c>
      <c r="M14" s="36"/>
      <c r="N14" s="37"/>
      <c r="O14" s="37"/>
      <c r="P14" s="45"/>
      <c r="Q14" s="37"/>
      <c r="R14" s="37"/>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total_amount_ba($B$2,$D$2,D14,F14,J14,K14,M14)</f>
        <v>0</v>
      </c>
      <c r="BB14" s="40">
        <f>BA14+SUM(N14:AZ14)</f>
        <v>0</v>
      </c>
      <c r="BC14" s="41" t="str">
        <f>SpellNumber(L14,BB14)</f>
        <v>INR Zero Only</v>
      </c>
      <c r="IE14" s="21">
        <v>1.01</v>
      </c>
      <c r="IF14" s="21" t="s">
        <v>39</v>
      </c>
      <c r="IG14" s="21" t="s">
        <v>35</v>
      </c>
      <c r="IH14" s="21">
        <v>123.223</v>
      </c>
      <c r="II14" s="21" t="s">
        <v>37</v>
      </c>
    </row>
    <row r="15" spans="1:243" s="20" customFormat="1" ht="66.75" customHeight="1">
      <c r="A15" s="29">
        <v>3</v>
      </c>
      <c r="B15" s="30" t="s">
        <v>60</v>
      </c>
      <c r="C15" s="19" t="s">
        <v>36</v>
      </c>
      <c r="D15" s="31">
        <v>1426.5</v>
      </c>
      <c r="E15" s="32" t="s">
        <v>55</v>
      </c>
      <c r="F15" s="31">
        <v>0</v>
      </c>
      <c r="G15" s="33"/>
      <c r="H15" s="34"/>
      <c r="I15" s="35" t="s">
        <v>38</v>
      </c>
      <c r="J15" s="32">
        <f>IF(I15="Less(-)",-1,1)</f>
        <v>1</v>
      </c>
      <c r="K15" s="33" t="s">
        <v>47</v>
      </c>
      <c r="L15" s="33" t="s">
        <v>7</v>
      </c>
      <c r="M15" s="36"/>
      <c r="N15" s="37"/>
      <c r="O15" s="37"/>
      <c r="P15" s="45"/>
      <c r="Q15" s="37"/>
      <c r="R15" s="37"/>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total_amount_ba($B$2,$D$2,D15,F15,J15,K15,M15)</f>
        <v>0</v>
      </c>
      <c r="BB15" s="40">
        <f>BA15+SUM(N15:AZ15)</f>
        <v>0</v>
      </c>
      <c r="BC15" s="41" t="str">
        <f>SpellNumber(L15,BB15)</f>
        <v>INR Zero Only</v>
      </c>
      <c r="IE15" s="21">
        <v>1.01</v>
      </c>
      <c r="IF15" s="21" t="s">
        <v>39</v>
      </c>
      <c r="IG15" s="21" t="s">
        <v>35</v>
      </c>
      <c r="IH15" s="21">
        <v>123.223</v>
      </c>
      <c r="II15" s="21" t="s">
        <v>37</v>
      </c>
    </row>
    <row r="16" spans="1:243" s="20" customFormat="1" ht="60.75" customHeight="1">
      <c r="A16" s="29">
        <v>4</v>
      </c>
      <c r="B16" s="30" t="s">
        <v>61</v>
      </c>
      <c r="C16" s="19" t="s">
        <v>40</v>
      </c>
      <c r="D16" s="31">
        <v>1426.5</v>
      </c>
      <c r="E16" s="32" t="s">
        <v>55</v>
      </c>
      <c r="F16" s="31">
        <v>0</v>
      </c>
      <c r="G16" s="33"/>
      <c r="H16" s="34"/>
      <c r="I16" s="35" t="s">
        <v>38</v>
      </c>
      <c r="J16" s="32">
        <f>IF(I16="Less(-)",-1,1)</f>
        <v>1</v>
      </c>
      <c r="K16" s="33" t="s">
        <v>47</v>
      </c>
      <c r="L16" s="33" t="s">
        <v>7</v>
      </c>
      <c r="M16" s="36"/>
      <c r="N16" s="37"/>
      <c r="O16" s="37"/>
      <c r="P16" s="45"/>
      <c r="Q16" s="37"/>
      <c r="R16" s="37"/>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f>total_amount_ba($B$2,$D$2,D16,F16,J16,K16,M16)</f>
        <v>0</v>
      </c>
      <c r="BB16" s="40">
        <f>BA16+SUM(N16:AZ16)</f>
        <v>0</v>
      </c>
      <c r="BC16" s="41" t="str">
        <f>SpellNumber(L16,BB16)</f>
        <v>INR Zero Only</v>
      </c>
      <c r="IE16" s="21">
        <v>1.01</v>
      </c>
      <c r="IF16" s="21" t="s">
        <v>39</v>
      </c>
      <c r="IG16" s="21" t="s">
        <v>35</v>
      </c>
      <c r="IH16" s="21">
        <v>123.223</v>
      </c>
      <c r="II16" s="21" t="s">
        <v>37</v>
      </c>
    </row>
    <row r="17" spans="1:243" s="20" customFormat="1" ht="85.5" customHeight="1">
      <c r="A17" s="29">
        <v>5</v>
      </c>
      <c r="B17" s="30" t="s">
        <v>62</v>
      </c>
      <c r="C17" s="19" t="s">
        <v>43</v>
      </c>
      <c r="D17" s="31">
        <v>1426.5</v>
      </c>
      <c r="E17" s="32" t="s">
        <v>55</v>
      </c>
      <c r="F17" s="31">
        <v>0</v>
      </c>
      <c r="G17" s="33"/>
      <c r="H17" s="33"/>
      <c r="I17" s="35" t="s">
        <v>38</v>
      </c>
      <c r="J17" s="32">
        <f>IF(I17="Less(-)",-1,1)</f>
        <v>1</v>
      </c>
      <c r="K17" s="33" t="s">
        <v>47</v>
      </c>
      <c r="L17" s="33" t="s">
        <v>7</v>
      </c>
      <c r="M17" s="36"/>
      <c r="N17" s="37"/>
      <c r="O17" s="37"/>
      <c r="P17" s="45"/>
      <c r="Q17" s="37"/>
      <c r="R17" s="37"/>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total_amount_ba($B$2,$D$2,D17,F17,J17,K17,M17)</f>
        <v>0</v>
      </c>
      <c r="BB17" s="40">
        <f>BA17+SUM(N17:AZ17)</f>
        <v>0</v>
      </c>
      <c r="BC17" s="41" t="str">
        <f>SpellNumber(L17,BB17)</f>
        <v>INR Zero Only</v>
      </c>
      <c r="IE17" s="21">
        <v>1.02</v>
      </c>
      <c r="IF17" s="21" t="s">
        <v>41</v>
      </c>
      <c r="IG17" s="21" t="s">
        <v>42</v>
      </c>
      <c r="IH17" s="21">
        <v>213</v>
      </c>
      <c r="II17" s="21" t="s">
        <v>37</v>
      </c>
    </row>
    <row r="18" spans="1:243" s="20" customFormat="1" ht="24" customHeight="1">
      <c r="A18" s="22" t="s">
        <v>45</v>
      </c>
      <c r="B18" s="22"/>
      <c r="C18" s="60"/>
      <c r="D18" s="61"/>
      <c r="E18" s="61"/>
      <c r="F18" s="61"/>
      <c r="G18" s="61"/>
      <c r="H18" s="62"/>
      <c r="I18" s="62"/>
      <c r="J18" s="62"/>
      <c r="K18" s="62"/>
      <c r="L18" s="61"/>
      <c r="M18" s="42"/>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43">
        <f>SUM(BA13:BA17)</f>
        <v>0</v>
      </c>
      <c r="BB18" s="43">
        <f>SUM(BB13:BB17)</f>
        <v>0</v>
      </c>
      <c r="BC18" s="44" t="str">
        <f>SpellNumber($E$2,BB18)</f>
        <v>INR Zero Only</v>
      </c>
      <c r="IE18" s="21">
        <v>4</v>
      </c>
      <c r="IF18" s="21" t="s">
        <v>41</v>
      </c>
      <c r="IG18" s="21" t="s">
        <v>44</v>
      </c>
      <c r="IH18" s="21">
        <v>10</v>
      </c>
      <c r="II18" s="21" t="s">
        <v>37</v>
      </c>
    </row>
    <row r="19" spans="1:243" s="23" customFormat="1" ht="39" customHeight="1" hidden="1">
      <c r="A19" s="46" t="s">
        <v>49</v>
      </c>
      <c r="B19" s="47"/>
      <c r="C19" s="48"/>
      <c r="D19" s="49"/>
      <c r="E19" s="50" t="s">
        <v>46</v>
      </c>
      <c r="F19" s="51"/>
      <c r="G19" s="52"/>
      <c r="H19" s="53"/>
      <c r="I19" s="53"/>
      <c r="J19" s="53"/>
      <c r="K19" s="54"/>
      <c r="L19" s="55"/>
      <c r="M19" s="56"/>
      <c r="O19" s="20"/>
      <c r="P19" s="20"/>
      <c r="Q19" s="20"/>
      <c r="R19" s="20"/>
      <c r="S19" s="20"/>
      <c r="BA19" s="57">
        <f>IF(ISBLANK(F19),0,IF(E19="Excess (+)",ROUND(BA18+(BA18*F19),2),IF(E19="Less (-)",ROUND(BA18+(BA18*F19*(-1)),2),0)))</f>
        <v>0</v>
      </c>
      <c r="BB19" s="58">
        <f>ROUND(BA19,0)</f>
        <v>0</v>
      </c>
      <c r="BC19" s="59" t="str">
        <f>SpellNumber(L19,BB19)</f>
        <v> Zero Only</v>
      </c>
      <c r="IE19" s="24"/>
      <c r="IF19" s="24"/>
      <c r="IG19" s="24"/>
      <c r="IH19" s="24"/>
      <c r="II19" s="24"/>
    </row>
    <row r="20" spans="1:243" s="23" customFormat="1" ht="32.25" customHeight="1">
      <c r="A20" s="22" t="s">
        <v>48</v>
      </c>
      <c r="B20" s="22"/>
      <c r="C20" s="67" t="str">
        <f>SpellNumber($E$2,BB18)</f>
        <v>INR Zero Only</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9"/>
      <c r="IE20" s="24"/>
      <c r="IF20" s="24"/>
      <c r="IG20" s="24"/>
      <c r="IH20" s="24"/>
      <c r="II20" s="24"/>
    </row>
    <row r="21" spans="3:243" s="14" customFormat="1" ht="15">
      <c r="C21" s="25"/>
      <c r="D21" s="25"/>
      <c r="E21" s="25"/>
      <c r="F21" s="25"/>
      <c r="G21" s="25"/>
      <c r="H21" s="25"/>
      <c r="I21" s="25"/>
      <c r="J21" s="25"/>
      <c r="K21" s="25"/>
      <c r="L21" s="25"/>
      <c r="M21" s="25"/>
      <c r="O21" s="25"/>
      <c r="BA21" s="25"/>
      <c r="BC21" s="25"/>
      <c r="IE21" s="15"/>
      <c r="IF21" s="15"/>
      <c r="IG21" s="15"/>
      <c r="IH21" s="15"/>
      <c r="II21" s="15"/>
    </row>
  </sheetData>
  <sheetProtection password="ACE1" sheet="1" selectLockedCells="1"/>
  <mergeCells count="8">
    <mergeCell ref="A9:BC9"/>
    <mergeCell ref="C20:BC2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allowBlank="1" showInputMessage="1" showErrorMessage="1" promptTitle="Item Description" prompt="Please enter Item Description in text" sqref="B17"/>
    <dataValidation type="list" allowBlank="1" showInputMessage="1" showErrorMessage="1" sqref="L13 L14 L15 L16 L17">
      <formula1>"INR"</formula1>
    </dataValidation>
    <dataValidation type="decimal" allowBlank="1" showInputMessage="1" showErrorMessage="1" promptTitle="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s>
  <printOptions/>
  <pageMargins left="0.5511811023622047" right="0.31496062992125984" top="0.37" bottom="0.38" header="0.21" footer="0.29"/>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2023-08-23T09:13:20Z</cp:lastPrinted>
  <dcterms:created xsi:type="dcterms:W3CDTF">2009-01-30T06:42:42Z</dcterms:created>
  <dcterms:modified xsi:type="dcterms:W3CDTF">2023-08-24T11:42:37Z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