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'BoQ1'!$A$1:$BC$181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<sst xmlns="http://schemas.openxmlformats.org/spreadsheetml/2006/main" count="1579" uniqueCount="402">
  <si>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</si>
  <si>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</si>
  <si>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</si>
  <si>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</si>
  <si>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</si>
  <si>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</si>
  <si>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</si>
  <si>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</si>
  <si>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</si>
  <si>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</si>
  <si>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</si>
  <si>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</si>
  <si>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</si>
  <si>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</si>
  <si>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</si>
  <si>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</si>
  <si>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</si>
  <si>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</si>
  <si>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</si>
  <si>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</si>
  <si>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</si>
  <si>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</si>
  <si>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</si>
  <si>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</si>
  <si>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</si>
  <si>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</si>
  <si>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</si>
  <si>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</si>
  <si>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</si>
  <si>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</si>
  <si>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</si>
  <si>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</si>
  <si>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</si>
  <si>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</si>
  <si>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</si>
  <si>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</si>
  <si>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</si>
  <si>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</si>
  <si>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</si>
  <si>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</si>
  <si>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</si>
  <si>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</si>
  <si>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</si>
  <si>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</si>
  <si>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</si>
  <si>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</si>
  <si>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</si>
  <si>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</si>
  <si>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</si>
  <si>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</si>
  <si>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</si>
  <si>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</si>
  <si>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</si>
  <si>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</si>
  <si>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</si>
  <si>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</si>
  <si>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</si>
  <si>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</si>
  <si>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</si>
  <si>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</si>
  <si>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</si>
  <si>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item5</t>
  </si>
  <si>
    <t>Total in Figures</t>
  </si>
  <si>
    <t>Select</t>
  </si>
  <si>
    <t>Full Conversion</t>
  </si>
  <si>
    <t>Quoted Rate in Words</t>
  </si>
  <si>
    <t>Quoted Rate in Figures</t>
  </si>
  <si>
    <t>Name of the Bidder/ Bidding Firm / Company :</t>
  </si>
  <si>
    <t>BI01010001010000000000000515BI0100001111</t>
  </si>
  <si>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</si>
  <si>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</si>
  <si>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</si>
  <si>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</si>
  <si>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</si>
  <si>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</si>
  <si>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</si>
  <si>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</si>
  <si>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</si>
  <si>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</si>
  <si>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</si>
  <si>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</si>
  <si>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</si>
  <si>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</si>
  <si>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</si>
  <si>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</si>
  <si>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</si>
  <si>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</si>
  <si>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</si>
  <si>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</si>
  <si>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</si>
  <si>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</si>
  <si>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</si>
  <si>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</si>
  <si>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</si>
  <si>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</si>
  <si>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</si>
  <si>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</si>
  <si>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</si>
  <si>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</si>
  <si>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</si>
  <si>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</si>
  <si>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</si>
  <si>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</si>
  <si>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</si>
  <si>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</si>
  <si>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</si>
  <si>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</si>
  <si>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</si>
  <si>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</si>
  <si>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</si>
  <si>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</si>
  <si>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</si>
  <si>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</si>
  <si>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</si>
  <si>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</si>
  <si>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</si>
  <si>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</si>
  <si>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</si>
  <si>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</si>
  <si>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</si>
  <si>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</si>
  <si>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</si>
  <si>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</si>
  <si>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</si>
  <si>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</si>
  <si>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</si>
  <si>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</si>
  <si>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</si>
  <si>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</si>
  <si>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</si>
  <si>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</si>
  <si>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</si>
  <si>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</si>
  <si>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</si>
  <si>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</si>
  <si>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</si>
  <si>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</si>
  <si>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</si>
  <si>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</si>
  <si>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</si>
  <si>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</si>
  <si>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</si>
  <si>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</si>
  <si>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</si>
  <si>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</si>
  <si>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</si>
  <si>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</si>
  <si>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</si>
  <si>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</si>
  <si>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</si>
  <si>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</si>
  <si>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</si>
  <si>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</si>
  <si>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</si>
  <si>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</si>
  <si>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</si>
  <si>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</si>
  <si>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</si>
  <si>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</si>
  <si>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</si>
  <si>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</si>
  <si>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</si>
  <si>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</si>
  <si>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</si>
  <si>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</si>
  <si>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</si>
  <si>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</si>
  <si>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</si>
  <si>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</si>
  <si>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</si>
  <si>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</si>
  <si>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</si>
  <si>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</si>
  <si>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</si>
  <si>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</si>
  <si>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</si>
  <si>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</si>
  <si>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</si>
  <si>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</si>
  <si>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</si>
  <si>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</si>
  <si>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</si>
  <si>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</si>
  <si>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</si>
  <si>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</si>
  <si>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</si>
  <si>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</si>
  <si>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</si>
  <si>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</si>
  <si>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</si>
  <si>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</si>
  <si>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</si>
  <si>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</si>
  <si>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</si>
  <si>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</si>
  <si>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</si>
  <si>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</si>
  <si>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</si>
  <si>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</si>
  <si>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</si>
  <si>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</si>
  <si>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</si>
  <si>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</si>
  <si>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</si>
  <si>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</si>
  <si>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</si>
  <si>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</si>
  <si>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</si>
  <si>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</si>
  <si>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</si>
  <si>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</si>
  <si>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</si>
  <si>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</si>
  <si>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</si>
  <si>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</si>
  <si>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</si>
  <si>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</si>
  <si>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Diluting and injecting chemical emulsion for POSTCONSTRUCTIONAL anti-termite treatment (including the cost of chemical emulsion) : Treatment of existing masonry using chemical emulsion @ one litre per hole at 300 mm interval including drilling holes at 45 degree and plugging them with cement mortar 1:2 (1 cement : 2 coarse sand) to the full depth of the hole :  With Chlorpyriphos/Lindane E.C. 20% with 1% concentration</t>
  </si>
  <si>
    <t>Providing and laying in position cement concrete of specified grade excluding the cost of centering and shuttering - All work up to plinth level :</t>
  </si>
  <si>
    <t xml:space="preserve">1:2:4 (1 cement : 2 coarse sand : 4 graded stone aggregate 20 mm nominal size) </t>
  </si>
  <si>
    <t>1:3:6 (1 Cement : 3 coarse sand : 6 graded stone aggregate 20 mm nominal size).</t>
  </si>
  <si>
    <t xml:space="preserve">1:5:10 (1 cement : 5 coarse sand : 10 graded stone aggregate 40 mm nominal size) </t>
  </si>
  <si>
    <t>Half brick masonry with common burnt clay F.P.S. (non modular) bricks of class designation 7.5 in superstructure above plinth level up to floor V level. cement mortar 1:4 (1 cement : 4 coarse sand)</t>
  </si>
  <si>
    <t>Random rubble masonry with hard stone in foundation and plinth including levelling up with cement concrete 1:6:12 (1 cement : 6 coarse sand : 12 graded stone aggregate 20mm nominal size) at plinth level with : Cement mortar 1:6 (1 cement : 6 coarse sand)</t>
  </si>
  <si>
    <t>Providing wood work in frames of doors, windows, clerestory windows and other frames, wrought framed and fixed in position with hold fast lugs or with dash fasteners of required dia &amp; length ( hold fast lugs or dash fastener shall be paid for separately). Sal wood</t>
  </si>
  <si>
    <t>18 mm thick.</t>
  </si>
  <si>
    <t>Providing and fixing fly proof galvanised M.S. wire gauze to windows and clerestory windows using galvanised M.S. wire gage with average width of aperture 1.4 mm in both directions with wire of dia. 0.63 mm. With 2nd class teak wood beading 62X19 mm.</t>
  </si>
  <si>
    <t>100x10 mm</t>
  </si>
  <si>
    <t xml:space="preserve">Providing and fixing special quality bright finished brass cupboard or ward robe locks with four levers of approved quality including necessary screws etc. complete. 50 mm </t>
  </si>
  <si>
    <t>Providing and fixing aluminium hanging floor door stopper ISI marked anodised (anodic coating not less than grade AC 10 as per IS : 1868) transparent or dyed to required colour and shade with necessary screws etc. complete. Twin rubber stopper</t>
  </si>
  <si>
    <t>Providing and laying Ceramic glazed floor tiles 300x300 mm Anti-Skid / matt finished  (thickness to be specified by the manufacturer) of 1st quality conforming to IS : 15622 of approved make in colours such as White, Ivory, Grey, Fume Red Brown, laid on 20 mm thick Cement Mortar 1:4 (1 Cement : 4 Coarse sand) or cement based high polymer modified quick-set tile adhesive (water based)  including pointing the joints with white cement and matching pigment etc., complete.</t>
  </si>
  <si>
    <t>Providing and laying vitrified floor tiles in different sizes (thickness to be specified by the manufacturer) with water absorption less than 0.08% and conforming to IS : 15622, of approved make, in all colours and shades, laid on 20mm thick cement mortar 1:4 (1 cement : 4 coarse sand), including grouting the joints with white cement and matching pigments etc., complete. Size of Tile 600x600 mm</t>
  </si>
  <si>
    <t>150 mm diameter</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</si>
  <si>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  12.5 mm thick tapered edge gypsum plain board
conforming to IS: 2095- Part I</t>
  </si>
  <si>
    <t xml:space="preserve">Providing and fixing tiled false ceiling of approved materials of size 595x595 mm in true horizontal level, suspended on inter locking metal grid of hot dipped galvanized steel sections ( galvanized @ 120 grams/ sqm, both side inclusive) consisting of main "T" runner with suitably spaced joints to get required length and of size 24x38 mm made from 0.30 mm thick (minimum) sheet, spaced at 1200 mm center to center and cross "T" of size 24x25 mm made of 0.30 mm thick (minimum) sheet, 1200 mm long spaced between main "T" at 600 mm center to center to form a grid of 1200x600 mm and secondary cross "T" of length 600 mm and size 24x25 mm made of 0.30 mm thick (minimum) sheet to be interlocked at middle of the 1200x600 mm panel to form grids of 600x600 mm and wall angle of size 24x24x0.3 mm and laying false ceiling tiles of approved texture in the grid including, required cutting/making, opening for services like diffusers, grills, light fittings, fixtures, smoke detectors etc. Main "T" runners to be suspended from ceiling using GI slotted cleats of size 27 x 37 x 25 x1.6 mm fixed to ceiling with 12.5 mm dia and 50 mm long dash fasteners, 4 mm GI adjustable rods with galvanised butterfly level clips of size 85 x 30 x 0.8 mm spaced at 1200 mm center to center along main T, bottom exposed width of 24 mm of all T-sections shall be pre-painted with polyester paint, all complete for all heights as per specifications, drawings and as directed by Engineer-in-charge.  12.5 mm thick square edge PVC Laminated Gypsum Tile of size 595x595 mm, made of Gypsum plasterboard, manufactured from natural gypsum as per IS 2095 part I and laminated with white 0.16mm thick fire retardant PVC film on the face side and 12micron metalized polyester on the back side with all edges sealed with the face side PVC film which goes around and wraps the edges and is bonded to the edges and the back side metalized polyester film so as to make the tile a completely sealed unit. </t>
  </si>
  <si>
    <t>12 mm cement plaster of mix : 1:6 (1 cement: 6 fine sand)</t>
  </si>
  <si>
    <t>Painting with synthetic enamel paint of approved brand and manufacture to give an even shade : Two or more coats on new work</t>
  </si>
  <si>
    <t xml:space="preserve">Providing and applying white cement based putty of average thickness 1 mm, of approved brand and manufacturer, over the plastered wall surface to prepare the surface even and smooth complete. </t>
  </si>
  <si>
    <t xml:space="preserve">Demolishing R.C.C. work manually/ by mechanical means including stacking of steel bars and disposal of unserviceable material within 50 metres lead as per direction of Engineer - in- charge. </t>
  </si>
  <si>
    <t>Dismantling old plaster or skirting raking out joints and cleaning the surface for plaster including disposal of rubbish to the dumping ground within 50 metres lead.</t>
  </si>
  <si>
    <t>Dismantling aluminium/ Gypsum partitions, doors, windows, fixed glazing and false ceiling including disposal of unserviceable surplus material and stacking of serviceable material with in 50 meters lead as directed by Engineer-in-charge.</t>
  </si>
  <si>
    <t xml:space="preserve">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 up to 5 K.M. </t>
  </si>
  <si>
    <t>Providing and fixing 600x450 mm beveled edge mirror of superior glass (of approved quality) complete with 6 mm thick hard board ground fixed to wooden cleats with C.P. brass screws and washers complete.</t>
  </si>
  <si>
    <t>Repairing/ refixing of towel rail, glass/PVC self, PVC cistern mirror, jet, all sanitary fitting etc.complete with brackets fixed to wooden cleats with C.P. brass screws.  (existing materials shall be used or supplied by department free of cost)</t>
  </si>
  <si>
    <t>Repairing/ refixing of wash basin,  sink, gyser, all sanitary fitting etc. complete with brackets fixed to wooden cleats with Nut &amp; bolts.(existing materials shall be used or supplied by department free of cost)</t>
  </si>
  <si>
    <t>20 mm dia. nominal bore</t>
  </si>
  <si>
    <t>25 mm dia. nominal bore</t>
  </si>
  <si>
    <t>40 mm dia. nominal bore</t>
  </si>
  <si>
    <t>50 mm dia. nominal bore</t>
  </si>
  <si>
    <t>Making connection of G.I. distribution branch with G.I. main of following sizes by providing and fixing tee, including cutting and threading the pipe etc. complete : 25 to 40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</si>
  <si>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  With common burnt clay F.P.S.(non modular) bricks of class
designation 7.5</t>
  </si>
  <si>
    <t>Providing and placing on terrace (at all floor levels) polyethylene water storage tank ISI : 12701 marked with cover and suitable locking arrangement and making necessary holes for inlet, outlet and overflow pipes but without fittings and the base support for tank (only sintax make)</t>
  </si>
  <si>
    <t>Providing and fixing C.P. brass bib cock / pillar cock of approved quality conforming to IS:8931 15 mm dia. nominal bore</t>
  </si>
  <si>
    <t>Repairing and fixing C.P. brass bib cock /stop cock/ Angle valve/ Ball cock/ pillar cock including necessary PVC washer screws etc as required :15 mm dia. nominal bore</t>
  </si>
  <si>
    <t>Providing and and fixing of brass phase of stander desigh and approved make in existing Angle valve/ pillar cock  as required :15 mm dia. nominal bore</t>
  </si>
  <si>
    <t>Constructing brick masonry manhole in cement mortar 1:4 ( 1 cement : 4 coarse sand ) R.C.C. top slab with 1:2:4 mix (1 cement : 2 coarse sand : 4 graded stone aggregate 20 mm nominal size), foundation concrete 1:4:8 mix (1 cement : 4 coarse sand : 8 graded stone aggregate 40mm nominal size) inside plastering 12mm thick with cement mortar 1:3 (1 cement : 3 coarse sand) finished with floating coat of neat cement and making channels in cement concrete 1:2:4 (1 cement : 2 coarse sand : 4 graded stone aggregate 20mm nominal size) finished with a floating coat of neat cement complete as per standard design : Inside size 90x80 cm and 45 cm deep including C.I. cover with frame (light duty) 455x610 mm internal dimensions total weight of cover and frame to be not less than 38 kg (weight of cover 23 kg and weight of frame 15 kg) : With common burnt clay F.P.S. (non modular) bricks of class designation 7.5</t>
  </si>
  <si>
    <t>Providing and fixing in position pre-cast R.C.C. manhole cover andframe of required shape and approved quality LD - 2.5 Rectangular shape 600x450 mm internal dimensions</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</si>
  <si>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ngineer-in-charge. (Glazing, paneling and dash fasteners to be paid for separately) :  For fixed portion Anodised aluminium (anodised transparent or dyed to required shade according to IS: 1868, Minimum anodic coating of grade AC 15)</t>
  </si>
  <si>
    <t>For shutters of doors, windows &amp; ventilators including providing and fixing hinges/ pivots and making provision for fixing of fittings wherever required including the cost of EPDM rubber / neoprene gasket required (Fittings shall be paid for separately)  Anodised aluminium (anodised transparent or dyed to required shade according to IS: 1868, Minimum anodic coating of grade AC 15)</t>
  </si>
  <si>
    <t>For fixing of charge for existing aluminium work for doors , windows, ventilators and partitions with extruded built up including providing and fixing hinges/ pivots and making provision for fixing of fittings wherever required PVC / neopren felt etc.  Aluminium sections shall be smooth, rust free, straight, mitred and jointed mechanically wherever required including cleat angle, Aluminium snap beading for glazing / panelling , C.P. brass/ stainless steel screws , all complete as per architectural drawings and the directions of Engineer in - charge .  (Materials will be provided department)     Only labour Charge</t>
  </si>
  <si>
    <t>For labour charge for existing For shutters of doors , windows &amp; ventilators including providing and fixing hinges/ pivots and making provision for fixing of fittings wherever required including the cost of  PVC/ neoprene gasket reqired architectural drawings and the directions of Engineer in - charge . (glass &amp; board shall be paid for separately)   Only labour Charge</t>
  </si>
  <si>
    <t xml:space="preserve">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 Pre-laminated particle board with decorative lamination on both sides </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</si>
  <si>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t>
  </si>
  <si>
    <t xml:space="preserve">Providing &amp; fixing, all complete as per specification and the direction of Engineer in-charge. </t>
  </si>
  <si>
    <t>CP Grating 100mm dia</t>
  </si>
  <si>
    <t>CP Waste Coupling , 32 mm</t>
  </si>
  <si>
    <t>PVC Pipe, 40mm</t>
  </si>
  <si>
    <t>PVC Pipe, 50mm</t>
  </si>
  <si>
    <t>CP Cup 1/2"</t>
  </si>
  <si>
    <t>CP Ext. Nipple 1/2"-1"-2"</t>
  </si>
  <si>
    <t>CP Bottle Trap, 32 mm</t>
  </si>
  <si>
    <t xml:space="preserve">Brass Ball cock 1/2" </t>
  </si>
  <si>
    <t xml:space="preserve">Brass Ball cock 3/4" </t>
  </si>
  <si>
    <t xml:space="preserve">Brass Ball cock 1" </t>
  </si>
  <si>
    <t>Basic Rates of Hire charge &amp; Mdays.</t>
  </si>
  <si>
    <t>Hydraulic Excavator (3D)/JCV with driver and fuel. 8000/8= per day1000</t>
  </si>
  <si>
    <t>Hire and running charges of Mechanical sewer compressor pump machine  6000/8= per day 750</t>
  </si>
  <si>
    <t xml:space="preserve">Skilled Labour (average)  (Mason/Carpenter/plumber/) </t>
  </si>
  <si>
    <t>Unskilled labour (Beldar/mate/colie)</t>
  </si>
  <si>
    <t xml:space="preserve"> cum</t>
  </si>
  <si>
    <t>cum</t>
  </si>
  <si>
    <t>sqm</t>
  </si>
  <si>
    <t xml:space="preserve"> kg</t>
  </si>
  <si>
    <t xml:space="preserve"> sqm</t>
  </si>
  <si>
    <t>each</t>
  </si>
  <si>
    <t xml:space="preserve"> each</t>
  </si>
  <si>
    <t xml:space="preserve"> Sqm</t>
  </si>
  <si>
    <t xml:space="preserve">  sqm</t>
  </si>
  <si>
    <t>metre</t>
  </si>
  <si>
    <t>kg</t>
  </si>
  <si>
    <t xml:space="preserve">  each</t>
  </si>
  <si>
    <t>per Lit.</t>
  </si>
  <si>
    <t xml:space="preserve">  kg</t>
  </si>
  <si>
    <t>mtr.</t>
  </si>
  <si>
    <t>Hrs.</t>
  </si>
  <si>
    <t>day</t>
  </si>
  <si>
    <t xml:space="preserve">Clearing jungle including uprooting of rank vegetation, grass, brush wood, trees and saplings of girth upto 30 cm measured at a height of 1 m above ground level and removal of rubbish upto a distance of 50 m outside the periphery of the area cleared. 100 sqm
</t>
  </si>
  <si>
    <t>Mtr</t>
  </si>
  <si>
    <t>Filling available excavated earth (excluding rock) in trenches, plinth, sides of foundations etc. in layers not exceeding 20cm in depth, consolidating each deposited layer by ramming and watering, lead up to 50 m and lift upto 1.5 m.</t>
  </si>
  <si>
    <t>Contract No:  e-NIT no IIIM/Works/NIT-002</t>
  </si>
  <si>
    <t>Tender Inviting Authority: Office of the AEE (Civil) CSIR- IIIM Jammu</t>
  </si>
  <si>
    <t>Name of Work: Annual Rate Contract for Civil maintenance works at IIIM Residential  Complex and Staff Quarters at Chatha field station, Jammu. (2022-23)</t>
  </si>
  <si>
    <t>Lintels, beams, plinth beams, girders, bressumers and cantilevers</t>
  </si>
  <si>
    <t>Shelves (Cast in situ)</t>
  </si>
  <si>
    <t>Steel reinforcement for R.C.C. work ready to use "cut and bend" rebars of approved make from factory/workshop to construction site including placing in position and binding all complete above plinth level. Thermo-Mechanically Treated bars of grade Fe-500D or more. MISCELLANEOUS</t>
  </si>
  <si>
    <t>Brick work with common burnt clay F.P.S. (non modular) bricks of class designation 7.5 in foundation and plinth in:Cement mortar 1:6 (1 cement : 6 coarse sand)</t>
  </si>
  <si>
    <t>Brick work with common burnt clay F.P.S. (non modular) bricks of class designation 7.5 in superstructure above plinth level up to floor V level in all shapes and sizes in :Cement mortar 1:6 (1 cement : 6 coarse sand)</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</si>
  <si>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 1:1.5:3 (1 cement : 1.5 coarse sand(zone-III) : 3 graded stone aggregate 20 mm nominal size)</t>
  </si>
  <si>
    <t>Repairing of brick/stone work with existing  bricks of class designation 7.5 in superstructure above plinth level up to floor V level in all shapes and sizes in : Cement mortar 1:6 (1 cement : 6 coarse sand) (Brick/stone shall be provided by deptt. or existing brick shall be used).</t>
  </si>
  <si>
    <t>Providing edge moulding to 18 mm thick marble stone counters, Vanities etc., including machine polishing to edge to give high gloss finish etc. complete as per design approved by Engineer-in-Charge. Granite work</t>
  </si>
  <si>
    <t>Area of slab over 0.50 sqm</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</si>
  <si>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</si>
  <si>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Kiln seasoned and chemically treated hollock wood</t>
  </si>
  <si>
    <t>Repairing and fixing in existing panelled or panelled and glazed shutters for doors, windows and clerestory windows including necessary screws etc complete. Wooden work</t>
  </si>
  <si>
    <t>Aluminium work</t>
  </si>
  <si>
    <t xml:space="preserve">Providing and fixing oxidised M.S. hasp and staple (safety type) conforming to IS : 363 with necessary screws etc. complete :150 mm </t>
  </si>
  <si>
    <t>Providing and fixing aluminium extruded section body tubular type universal hydraulic door closer (having brand logo with ISi, IS : 3564, embossed on the body, door weight upto 36 kg to 80 kg and door width from 701 mm to 1000 mm), with double speed djustment with necessary accessories and screws etc. complete.</t>
  </si>
  <si>
    <t>Providing and fixing aluminium sliding door bolts, ISI marked anodised (anodic coating not less than grade AC 10 as per IS : 1868), transparent or dyed to required colour or shade, with nuts and screws etc. complete : 250x16 mm</t>
  </si>
  <si>
    <t>Providing and fixing aluminium tower bolts, ISI marked, anodised (anodic coating not less than grade AC 10 as per IS : 1868 ) transparent or dyed to required colour or shade, with necessary screws etc. complete :200x10 mm</t>
  </si>
  <si>
    <t>Providing and fixing aluminium handles, ISI marked, anodised (anodic coating not less than grade AC 10 as per IS : 1868) transparent or dyed to required colour or shade, with necessary screws etc. complete :150/125 mm</t>
  </si>
  <si>
    <t xml:space="preserve">Providing and fixing  8-10 mm thick PVC (type-1), for plain lining / PVC pannel on the wall surface with necessary screws, including all fitting and edge covering  approved manufacture and quality colour as per the the direction of Engineer. </t>
  </si>
  <si>
    <t xml:space="preserve">Fixing charge of Rectified digital Ceramic Wall tiles ( 1’x2; Feet)  in skirting, risers of steps and dados, over 12 mm thick bed of cement mortar 1:3 (1 cement : 3 coarse sand) and jointing with grey cement slurry @ 3.3kg per sqm, including pointing in white cement mixed with pigment of matching shade complete. (Tiles shall be provided by department).  </t>
  </si>
  <si>
    <t xml:space="preserve">Fixing Charge of Rectified digital Ceramic Floor tiles (1’x1; Feet) with 20 mm thick bed of cement mortar 1:4(1 Cement: 4 coarse sand) and jointing/pointing with grey cement slurry @ 3.3kg/ sqm including grouting the joints with white cement and matching pigments etc., complete. (Tiles shall be provided by department). </t>
  </si>
  <si>
    <t>Providing gola 75x75 mm in cement concrete 1:2:4 (1 cement : 2 coarse sand : 4 stone aggregate 10 mm and down gauge), including finishing with cement mortar 1:3 (1 cement : 3 fine sand) as per standard design : In 75x75 mm deep chase</t>
  </si>
  <si>
    <t>110mm diameter</t>
  </si>
  <si>
    <t>110mm bend</t>
  </si>
  <si>
    <t>110 mm</t>
  </si>
  <si>
    <t>Providing and fixing PVC false ceiling of specified materials of size 10-12mm true horizontal level, suspended on interlocking metal grid of hot dipped galvanized steel sections of main "T" runner with suitably spaced joints to get required. Laying false ceiling PVC tiles of approved texture in the grid including, required cutting/making, opening for services like diffusers, grills, light fittings, fixtures, smoke detectors etc.  4 mm GI adjustable rods with galvanized butterfly level clips of size 85 x 30 x 0.8 mm spaced at center to center along main T, bottom exposed width of 24 mm of all T-sections shall be pre-painted with polyester paint, all complete for all heights as per specifications, drawings and as directed by Engineer-in-charge</t>
  </si>
  <si>
    <t>6 mm cement plaster of mix :1:3 (1 cement : 3 fine sand)</t>
  </si>
  <si>
    <t xml:space="preserve">White washing with lime to give an even shade :New work (three or more coats) </t>
  </si>
  <si>
    <t>Distempering with oil bound washable distemper of approved brand and manufacture to give an even shade New work (two or more coats) over and including priming coat with cement primer.</t>
  </si>
  <si>
    <t>Distempering with 1st quality acrylic distemper (ready mixed) having VOC content less than 50 gms/litre, of approved manufacturer, of required shade and colour complete, as per manufacturer's specification - Two or more coats on new work</t>
  </si>
  <si>
    <t>White washing with lime to give an even shade: Old work (one or more coats)</t>
  </si>
  <si>
    <t>Distempering with 1st quality acrylic distember (Ready mix) having VOC content less than 50 grams/ litre of approved brand and manufacture to give an even shade : Old work (atleast two coats)</t>
  </si>
  <si>
    <t>Wall painting with plastic emulsion paint of approved brand and manufacture to give an even shade:One or more coats on old work</t>
  </si>
  <si>
    <t>Painting with synthetic enamel paint of approved brand and manufacture to give an even shade :One or more coats on old work.</t>
  </si>
  <si>
    <t>Repairs to plaster of thickness 12mm to 20mm in patches of area 2.5 sq. meters and under including cutting the patch in proper shape, raking out joints and preparing and plastering the surface of the walls complete including disposal of rubbish to the dumping ground within 50metres lead With cement mortar 1:4 (1cement: 4 coarse sand)</t>
  </si>
  <si>
    <t>Renewing glass panes, with putty and nails wherever necessary including racking out the old putty: Float glass panes of nominal thickness 4 mm (weight not less than 10kg/sqm)</t>
  </si>
  <si>
    <t>Float glass panes of nominal thickness 5 mm (weight not less than 12.5kg/sqm)</t>
  </si>
  <si>
    <t xml:space="preserve">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 charge .The elevational area of the scaffolding shall be measured for payment purpose .The payment will be made once irrespective of duration of scaffolding. </t>
  </si>
  <si>
    <t>Cleaning and desilting of gully trap chamber,Manholes,  W.C. Seat, including removal of rubbish mixed with earth etc. and disposal of same, all as per the direction of Engineer-in-charge.</t>
  </si>
  <si>
    <t xml:space="preserve">Cleaning of chocked sewer line by diesel running vehicle mounting hydraulic operated high pressure suction cum jetting sewer cleaning machine fitted with pump having 4000 litres suction capacity and 6000 litres water jetting tank capacity including skilled operator, supervising engineer etc. for cleaning and partial desilting of manholes and dechocking of sewer lines. Dechocking and flushing of sewer line from one manhole to another by high pressure jetting system of 2200 PSI for sewer line from 150mm dia upto 300mm </t>
  </si>
  <si>
    <t>Dismantling W.C. Pan of all sizes including disposal of dismantled materials i/c malba all complete as per directions of Engineer-in-Charge.</t>
  </si>
  <si>
    <t>Providing and laying APP (Atactic Polypropylene Polymer) modified prefabricated five layer, 3 mm thick water proofing membrane, black finished reinforced with glass fibre matt consisting of a coat of bitumen primer for bitumen membrane @ 0.40 litre/sqm by the same membrane manufactured of density at 25°C, 0.87 - 0.89 kg/litre and viscocity 70 - 160 cps. Over the primer coat the layer of membrane shall be laid using butane torch and sealing all joints etc., and preparing the surface complete. The vital physical and chemical parameters of the membrane shall be as under : Joint strength in longitudinal and transverse direction at 23°C as 350/300 N/5 cm. Tear strength in longitudinal and transverse direction as 60/80N. Softening point of membrane not less than 150°C. Cold flexibility shall be upto -2°C when tested in accordance with ASTM, D - 5147. The laying of membrane shall be got done through the authorised applicator of the manufacturer of membrane : 3 mm thick</t>
  </si>
  <si>
    <t>Demolishing cement concrete manually/ by mechanical means including disposal of material within 50 metres lead as per direction of Engineer - in - charge. Nominal concrete 1:3:6 or richer mix (i/c equivalent design mix)</t>
  </si>
  <si>
    <t>Demolishing brick work manually/ by mechanical means including stacking of serviceable material and disposal of unserviceable material within 50 metres lead as per direction of Engineer-in-charge. in cement mortar</t>
  </si>
  <si>
    <t>Dismantling tile work in floors and roofs laid in cement mortar including stacking material within 50 metres lead. For thickness of tiles 10 mm to 25 mm</t>
  </si>
  <si>
    <t>Labour for G. I barbed wire fencing with angle iron post placed at required distance embedded in cement concrete blocks, and provided with horizontal lines and two diagonals interwoven with horizontal wires, of barbed wire between the two posts fitted and fixed with G.I. staples, turn buckles etc. complete. Payment to be made per metre cost of total length of barbed wire used. (G.I. barbed wire fencing provided by departement free of cost)</t>
  </si>
  <si>
    <t>Labour for fixing concertina coil fencing with punched tape concertina coil 600 mm dia 10 metre openable length ( total length 90 m), having 50 nos rounds per 6 metre length, upto 3 m height of wall with existing angle iron ‘Y’ shaped of Engineer-in-charge, (Concertina coil fencing provided by departement free of cost)</t>
  </si>
  <si>
    <t>Laying old cement cocrete interlocking paver blocks of any design/shape laid in required line, level, curvature, colour and pattern over and including 50 mm thick compacted bed of coarse sand, filling the joints with fine sand etc. all complete as per the direction of Engineerin- charge. (Old CC paver blocks shall be supplied by the department free of cost).</t>
  </si>
  <si>
    <t>Providing and fixing water closet squatting pan (Indian type W.C. pan ) with 100mm sand cast Iron P or S trap, 10 litre low level white P.V.C. flushing cistern with manually controlled device (handle lever) conforming to IS : 7231, with all fittings and fixtures complete including cutting and making good the walls and floors wherever required :White Vitreous china Orissa pattern W.C. pan of size 580x440mm with integral type foot rests.</t>
  </si>
  <si>
    <t>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:W.C. pan with ISI marked white solid plastic seat and lid</t>
  </si>
  <si>
    <t>Providing and fixing wash basin with C.I. brackets, 15 mm C.P. brass pillar taps,32 mm C.P. brass waste of standard pattern, including painting of fittings and brackets, cutting and making good the walls wherever require :White Vitreous China Flat back wash basin size 550x400 mm with single 15 mm C.P. brass pillar tap.</t>
  </si>
  <si>
    <t>Providing and fixing white vitreous china laboratory sink with C.I. brackets, C.P. brass chain with rubber plug, 40 mm C.P brass waste and 40mm C.P. brass trap with necessary C.P. brass unions complete, including painting of fittings and brackets, cutting and making good the wall wherever required :Size 600x450x200 mm</t>
  </si>
  <si>
    <t>Providing and fixing Stainless Steel A ISI 304 (18/8) kitchen sink as per IS:13983 with C.I. brackets and stainless steel plug 40 mm, including painting of fittings and brackets, cutting and making good the walls wherever required   (  Kitchen sink without drain board)610x460 mm bowl depth 200 mm</t>
  </si>
  <si>
    <t>Providing and fixing white vitreous china pedestal type (European type/ wash down type) water closet pan.</t>
  </si>
  <si>
    <t xml:space="preserve">Providing and fixing 8 mm dia C.P. / S.S. Jet with flexible tube upto 1 metre long with S.S. triangular plate to Eureopean type W.C. of quality and make as approved by Engineer - in - charge. </t>
  </si>
  <si>
    <t>Providing and fixing PTMT shelf 440 mm long, 124 mm width and 36 mm height of approved quality and colour, weighing not less than 300 gms.</t>
  </si>
  <si>
    <t>Fixing charge of C.P. brass bib cock /stop cock/ Angle valve/ Ball cock/ pillar cock, Paper holder, Tower ring, soap dish, shelf etc.  including necessary PVC washer screws etc as required. (All sanitary fitting shall be provide by Department)</t>
  </si>
  <si>
    <t>Providing and fixing Brass 100mm mortice latch and lock with 6 levers without pair of handles (best make of approved quality) for aluminium doors including necessary cutting and making good etc. complete.</t>
  </si>
  <si>
    <t>Filling and finishing the holes of varies sizes and shades (left by keys/pins of aluminium formwork shuttering while de-shuttering ) with GP-2 cementeous polymer compound mixed with water in ratio prescribed by manufacturer to form consistent workable dough for pushing it in the holes upto full depth of wall using appropriate tools and finishing smooth all complete as per directions of the Engineer-in-charge.</t>
  </si>
  <si>
    <t>G I Tank Nipple 20 mm dia</t>
  </si>
  <si>
    <t>mtr</t>
  </si>
  <si>
    <t>Providing and fixing insulating board ceiling of approved quality with necessary nails etc. complete (frame work to be paid separately) :White face insulating board                           12mm thick</t>
  </si>
  <si>
    <t>Providing and fixing P.V.C. low level flushing cistern with manually controlled device (handle lever) conforming to IS : 7231, with all fittings and fixtures complete.10 litre capacity - White</t>
  </si>
  <si>
    <t>Providing and fixing solid plastic seat with lid for pedestal type W.C. pan complete :White solid plastic seat with lid</t>
  </si>
  <si>
    <t>Providing and fixing CP Brass Single lever telephonic wall mixer of quality &amp; make as approved by Engineer in charge.15 mm nominal dia</t>
  </si>
  <si>
    <t>Providing and fixing P.V.C. waste pipe for sink or wash basin including P.V.C. waste fittings complete.Semi rigid pipe  32 mm dia</t>
  </si>
  <si>
    <t>Providing and fixing toilet paper holder :C. P. Brass</t>
  </si>
  <si>
    <t>Providing and fixing towel rail complete with brackets fixed to wooden cleats with C.P. brass screws.C.P. brass towel rail with two C.P. brass brackets.600x20 mm size450 mm long towel rail with total length of 495 mm, 78 mm wide and effective height of 88 mm, weighing not less than 170 gms</t>
  </si>
  <si>
    <t>Providing and fixing brass bib cock of approved quality :15 mm dia. nominal bore</t>
  </si>
  <si>
    <t>Providing and fixing uplasticised PVC connection pipe with brass unions : 45 cm length        15 mm dia. nominal bore</t>
  </si>
  <si>
    <t>Providing and fixing C.P. brass long nose bib cock of approved quality conforming to IS standards and weighing not less than 810 gms.  15 mm dia. nominal bore</t>
  </si>
  <si>
    <t xml:space="preserve">Providing and fixing C.P. brass angle valve for basin mixer and geyser points of approved quality conforming to IS:8931 a) 15 mm nominal bore15 mm dia. </t>
  </si>
  <si>
    <t>nos</t>
  </si>
  <si>
    <t>Centering and shuttering including strutting, propping etc. and removal of form for : Foundations, footings, bases of columns, etc. for mass concrete.</t>
  </si>
  <si>
    <t xml:space="preserve">Providing and fixing 18 mm thick gang saw cut, mirror polished, premoulded and prepolished, machine cut for kitchen platforms, vanity counters, window sills ,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levels.Granite stone slab colour black, Cherry/Ruby red Area of slab upto 0.50 sqm </t>
  </si>
  <si>
    <t>75mm</t>
  </si>
  <si>
    <t>Grading roof for water proofing treatment with water proofing chemical Cement mortar 1:4 (1cement : 4 coarse sand)</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</si>
  <si>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   All kinds of soil.</t>
  </si>
  <si>
    <t>Providing and fixing flat pressed 3 layer particle board medium density exterior grade (Grade I) or graded wood particle board IS : 3087 marked to frame, backing or studding with screws etc. complete (Frames, backing or studding to be paid separately) :                        19.1           12 mm thick</t>
  </si>
  <si>
    <t>Providing and fixing on wall face unplasticised - PVC moulded fittings/ accessories for unplasticised Rigid PVC rain water pipes conforming to IS : 13592 Type A including jointing with seal ring conforming to IS : 5382 leaving 10 mm gap for thermal expansion.Bend 87.5°                                                                                                                                                                    37.1      75 mm bend</t>
  </si>
  <si>
    <t>Providing and fixing G.I. pipes complete with G.I. fittings and clamps, including cutting and making good the walls etc.External work                                                                        92.1                   15 mm dia. nominal bore</t>
  </si>
  <si>
    <t>Providing and fixing brass stop cock of approved quality                                                                     95.1             15 mm dia. nominal bore</t>
  </si>
  <si>
    <t>Providing and fixing ball valve (brass) of approved quality, High or low pressure, with plastic floats complete 
96.1         15 mm dia. nominal bore</t>
  </si>
  <si>
    <t xml:space="preserve">Providing and fixing G.I. Union in G.I. pipe including cutting and threading the pipe and making long screws etc. complete (New work)                                                                                  100.1       15 mm dia. nominal bore
</t>
  </si>
  <si>
    <t>Providing and laying cement concrete 1:5:10 (1 cement : 5 coarse sand : 10 graded stone aggregate 40 mm nominal size) all-round S.W. pipes or PVC pipe including bed concrete as per standard design:                                                                                             108.1     100 mm diameter</t>
  </si>
  <si>
    <t>Grading roof for water proofing treatment with water proofing chemica                                   119.1          Cement concrete 1:2:4 (1 cement : 2 coarse sand : 4 graded stone aggregate 20 mm nominal size)</t>
  </si>
  <si>
    <t>Providing and fixing on wall face un plasticised Rigid PVC rain water pipes conforming to IS : 13592 Type A including jointing with seal ring conforming to IS : 5382 leaving 10 mm gap for thermal expansion.(i) Single socketed pipes.                                                                                 36.1              75 mm diameter</t>
  </si>
  <si>
    <t>Providing and fixing PTMT Waste Coupling for wash basin and sink of approved quality and colour  Waste coupling 31 mm dia of 79 mm length and 62mm breadth weighing not les than 45 gms</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</si>
  <si>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External work                                                                                                                                            15 mm dia. nominal bore</t>
  </si>
  <si>
    <t>Providing and fixing G.I. pipes complete with G.I. fittings and clamps, i/c cutting and making good the walls etc.     Internal work                                                                                15 mm dia. nominal bore</t>
  </si>
  <si>
    <t>Providing and fixing C.P. brass shower rose with 15 or 20 mm inlet :                               150 mm diameter</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</si>
  <si>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 With stainless steel cover plate minimum 1.25 mm thickness</t>
  </si>
  <si>
    <t>Qty</t>
  </si>
  <si>
    <r>
      <t xml:space="preserve">Estimated Rate
in
</t>
    </r>
    <r>
      <rPr>
        <b/>
        <sz val="10"/>
        <color indexed="10"/>
        <rFont val="Arial"/>
        <family val="2"/>
      </rPr>
      <t>Rs.      P</t>
    </r>
  </si>
  <si>
    <r>
      <t xml:space="preserve">BASIC RATE In </t>
    </r>
    <r>
      <rPr>
        <b/>
        <sz val="10"/>
        <color indexed="10"/>
        <rFont val="Arial"/>
        <family val="2"/>
      </rPr>
      <t>Figures</t>
    </r>
    <r>
      <rPr>
        <b/>
        <sz val="10"/>
        <rFont val="Arial"/>
        <family val="2"/>
      </rPr>
      <t xml:space="preserve"> To be entered by the </t>
    </r>
    <r>
      <rPr>
        <b/>
        <sz val="10"/>
        <color indexed="10"/>
        <rFont val="Arial"/>
        <family val="2"/>
      </rPr>
      <t>Bidder</t>
    </r>
    <r>
      <rPr>
        <b/>
        <sz val="10"/>
        <rFont val="Arial"/>
        <family val="2"/>
      </rPr>
      <t xml:space="preserve"> in
</t>
    </r>
    <r>
      <rPr>
        <b/>
        <sz val="10"/>
        <color indexed="10"/>
        <rFont val="Arial"/>
        <family val="2"/>
      </rPr>
      <t>Rs.      P</t>
    </r>
    <r>
      <rPr>
        <b/>
        <sz val="10"/>
        <rFont val="Arial"/>
        <family val="2"/>
      </rPr>
      <t xml:space="preserve">
 </t>
    </r>
  </si>
  <si>
    <r>
      <t xml:space="preserve">TOTAL AMOUNT  Without Taxes
             in
</t>
    </r>
    <r>
      <rPr>
        <b/>
        <sz val="10"/>
        <color indexed="10"/>
        <rFont val="Arial"/>
        <family val="2"/>
      </rPr>
      <t xml:space="preserve">       Rs.      P</t>
    </r>
  </si>
  <si>
    <t>Kota stone slab flooring over 20 mm (average) thick base laid over and jointed with grey cement slurry mixed with pigment to match the shade of the slab, including rubbing and polishing complete with base of cement mortar 1 : 4 (1 cement : 4 coarse sand) :25 mm thick</t>
  </si>
  <si>
    <t xml:space="preserve">Providing and fixing unplasticised -PVC pipe clips of approved design to unplasticised - PVC rain water pipes by means of 50x50x50mm hard wood plugs, screwed with M.S. screws of required length including cutting brick work and fixing in cement mortar 1:4 (1 cement : 4 coarse sand) and making good the wall etc. complete.          38.1         75 mm </t>
  </si>
  <si>
    <t>Finishing walls with Premium Acrylic Smooth exterior paint with Silicone additives of required shade:New work (Two or more coats applied @ 1.43 ltr/10 sqm over and including priming coat of exterior primer applied @ 2.20 kg/10 sqm)</t>
  </si>
  <si>
    <t xml:space="preserve">Finishing walls with Premium Acrylic Smooth exterior paint with Silicone additives of required shade and preparing the surface smooth including necessary repairs to scratches etc. complete Old work (Two or more coats applied @ 1.43 ltr/ 10 sqm) over existing cement paint surface </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</si>
</sst>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10"/>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sz val="10"/>
      <color indexed="18"/>
      <name val="Arial"/>
      <family val="2"/>
    </font>
    <font>
      <b/>
      <sz val="10"/>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sz val="10"/>
      <color rgb="FF000066"/>
      <name val="Arial"/>
      <family val="2"/>
    </font>
    <font>
      <b/>
      <sz val="10"/>
      <color rgb="FF00B05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right/>
      <top style="thin"/>
      <bottom style="thin"/>
    </border>
    <border>
      <left style="thin"/>
      <right/>
      <top style="thin"/>
      <bottom/>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3">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62"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64" fillId="0" borderId="12" xfId="58" applyNumberFormat="1" applyFont="1" applyFill="1" applyBorder="1" applyAlignment="1">
      <alignment horizontal="left" wrapText="1" readingOrder="1"/>
      <protection/>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2" fillId="0" borderId="13" xfId="58" applyNumberFormat="1" applyFont="1" applyFill="1" applyBorder="1" applyAlignment="1">
      <alignment horizontal="left" vertical="top"/>
      <protection/>
    </xf>
    <xf numFmtId="0" fontId="65" fillId="0" borderId="14"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5" xfId="58" applyNumberFormat="1" applyFont="1" applyFill="1" applyBorder="1" applyAlignment="1">
      <alignment horizontal="right" vertical="top"/>
      <protection/>
    </xf>
    <xf numFmtId="172" fontId="6" fillId="0" borderId="16"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2" fillId="0" borderId="0" xfId="59" applyNumberFormat="1" applyFont="1" applyFill="1" applyBorder="1" applyAlignment="1" applyProtection="1">
      <alignment horizontal="center" vertical="center"/>
      <protection/>
    </xf>
    <xf numFmtId="0" fontId="15" fillId="0" borderId="11" xfId="57" applyNumberFormat="1" applyFont="1" applyFill="1" applyBorder="1" applyAlignment="1">
      <alignment horizontal="center" vertical="top" wrapText="1"/>
      <protection/>
    </xf>
    <xf numFmtId="0" fontId="15" fillId="0" borderId="14" xfId="58" applyNumberFormat="1" applyFont="1" applyFill="1" applyBorder="1" applyAlignment="1">
      <alignment horizontal="center" vertical="top" wrapText="1"/>
      <protection/>
    </xf>
    <xf numFmtId="0" fontId="70" fillId="0" borderId="11" xfId="58" applyNumberFormat="1" applyFont="1" applyFill="1" applyBorder="1" applyAlignment="1">
      <alignment vertical="top" wrapText="1"/>
      <protection/>
    </xf>
    <xf numFmtId="0" fontId="15" fillId="0" borderId="12" xfId="57" applyNumberFormat="1" applyFont="1" applyFill="1" applyBorder="1" applyAlignment="1">
      <alignment horizontal="center" vertical="top" wrapText="1"/>
      <protection/>
    </xf>
    <xf numFmtId="173" fontId="11" fillId="0" borderId="12" xfId="58" applyNumberFormat="1" applyFont="1" applyFill="1" applyBorder="1" applyAlignment="1">
      <alignment horizontal="center" vertical="top"/>
      <protection/>
    </xf>
    <xf numFmtId="0" fontId="11" fillId="0" borderId="12" xfId="58" applyNumberFormat="1" applyFont="1" applyFill="1" applyBorder="1" applyAlignment="1">
      <alignment horizontal="justify" vertical="top" wrapText="1"/>
      <protection/>
    </xf>
    <xf numFmtId="2" fontId="11" fillId="0" borderId="12" xfId="58" applyNumberFormat="1" applyFont="1" applyFill="1" applyBorder="1" applyAlignment="1">
      <alignment horizontal="center"/>
      <protection/>
    </xf>
    <xf numFmtId="0" fontId="11" fillId="0" borderId="12" xfId="57" applyNumberFormat="1" applyFont="1" applyFill="1" applyBorder="1" applyAlignment="1">
      <alignment horizontal="center"/>
      <protection/>
    </xf>
    <xf numFmtId="0" fontId="15" fillId="0" borderId="12" xfId="57" applyNumberFormat="1" applyFont="1" applyFill="1" applyBorder="1" applyAlignment="1" applyProtection="1">
      <alignment horizontal="center"/>
      <protection locked="0"/>
    </xf>
    <xf numFmtId="0" fontId="15" fillId="0" borderId="12" xfId="57" applyNumberFormat="1" applyFont="1" applyFill="1" applyBorder="1" applyAlignment="1" applyProtection="1">
      <alignment horizontal="center"/>
      <protection/>
    </xf>
    <xf numFmtId="0" fontId="11" fillId="0" borderId="12" xfId="58" applyNumberFormat="1" applyFont="1" applyFill="1" applyBorder="1" applyAlignment="1">
      <alignment horizontal="center"/>
      <protection/>
    </xf>
    <xf numFmtId="2" fontId="15" fillId="33" borderId="12" xfId="57" applyNumberFormat="1" applyFont="1" applyFill="1" applyBorder="1" applyAlignment="1" applyProtection="1">
      <alignment horizontal="center"/>
      <protection locked="0"/>
    </xf>
    <xf numFmtId="172" fontId="15" fillId="0" borderId="12" xfId="57" applyNumberFormat="1" applyFont="1" applyFill="1" applyBorder="1" applyAlignment="1" applyProtection="1">
      <alignment horizontal="right" vertical="top"/>
      <protection locked="0"/>
    </xf>
    <xf numFmtId="172" fontId="15" fillId="0" borderId="11" xfId="57" applyNumberFormat="1" applyFont="1" applyFill="1" applyBorder="1" applyAlignment="1" applyProtection="1">
      <alignment horizontal="center" vertical="top" wrapText="1"/>
      <protection/>
    </xf>
    <xf numFmtId="172" fontId="15" fillId="0" borderId="11" xfId="57" applyNumberFormat="1" applyFont="1" applyFill="1" applyBorder="1" applyAlignment="1">
      <alignment horizontal="center" vertical="top" wrapText="1"/>
      <protection/>
    </xf>
    <xf numFmtId="172" fontId="15" fillId="0" borderId="12" xfId="57" applyNumberFormat="1" applyFont="1" applyFill="1" applyBorder="1" applyAlignment="1">
      <alignment horizontal="center" vertical="top" wrapText="1"/>
      <protection/>
    </xf>
    <xf numFmtId="2" fontId="15" fillId="0" borderId="17" xfId="58" applyNumberFormat="1" applyFont="1" applyFill="1" applyBorder="1" applyAlignment="1">
      <alignment horizontal="right" vertical="top"/>
      <protection/>
    </xf>
    <xf numFmtId="2" fontId="15" fillId="0" borderId="17" xfId="58" applyNumberFormat="1" applyFont="1" applyFill="1" applyBorder="1" applyAlignment="1">
      <alignment horizontal="right"/>
      <protection/>
    </xf>
    <xf numFmtId="0" fontId="11" fillId="0" borderId="12" xfId="58" applyNumberFormat="1" applyFont="1" applyFill="1" applyBorder="1" applyAlignment="1">
      <alignment wrapText="1"/>
      <protection/>
    </xf>
    <xf numFmtId="0" fontId="15" fillId="0" borderId="12" xfId="58" applyNumberFormat="1" applyFont="1" applyFill="1" applyBorder="1" applyAlignment="1">
      <alignment horizontal="justify" vertical="top" wrapText="1"/>
      <protection/>
    </xf>
    <xf numFmtId="0" fontId="11" fillId="0" borderId="12" xfId="57" applyNumberFormat="1" applyFont="1" applyFill="1" applyBorder="1" applyAlignment="1" applyProtection="1">
      <alignment horizontal="center"/>
      <protection/>
    </xf>
    <xf numFmtId="0" fontId="15" fillId="0" borderId="18" xfId="57" applyNumberFormat="1" applyFont="1" applyFill="1" applyBorder="1" applyAlignment="1" applyProtection="1">
      <alignment horizontal="right" vertical="top"/>
      <protection locked="0"/>
    </xf>
    <xf numFmtId="0" fontId="15" fillId="0" borderId="19" xfId="57" applyNumberFormat="1" applyFont="1" applyFill="1" applyBorder="1" applyAlignment="1" applyProtection="1">
      <alignment horizontal="center" vertical="top" wrapText="1"/>
      <protection/>
    </xf>
    <xf numFmtId="0" fontId="15" fillId="0" borderId="19" xfId="57" applyNumberFormat="1" applyFont="1" applyFill="1" applyBorder="1" applyAlignment="1">
      <alignment horizontal="center" vertical="top" wrapText="1"/>
      <protection/>
    </xf>
    <xf numFmtId="0" fontId="15" fillId="0" borderId="17" xfId="58" applyNumberFormat="1" applyFont="1" applyFill="1" applyBorder="1" applyAlignment="1">
      <alignment horizontal="right" vertical="top"/>
      <protection/>
    </xf>
    <xf numFmtId="0" fontId="11" fillId="0" borderId="12" xfId="58" applyNumberFormat="1" applyFont="1" applyFill="1" applyBorder="1" applyAlignment="1">
      <alignment horizontal="center" vertical="top"/>
      <protection/>
    </xf>
    <xf numFmtId="172" fontId="71" fillId="0" borderId="12" xfId="57" applyNumberFormat="1" applyFont="1" applyFill="1" applyBorder="1" applyAlignment="1">
      <alignment horizontal="center" vertical="top" wrapText="1"/>
      <protection/>
    </xf>
    <xf numFmtId="0" fontId="11" fillId="0" borderId="12" xfId="57" applyNumberFormat="1" applyFont="1" applyFill="1" applyBorder="1" applyAlignment="1">
      <alignment horizontal="justify" vertical="top" wrapText="1"/>
      <protection/>
    </xf>
    <xf numFmtId="0" fontId="11" fillId="0" borderId="0" xfId="57" applyNumberFormat="1" applyFont="1" applyFill="1" applyAlignment="1">
      <alignment vertical="top"/>
      <protection/>
    </xf>
    <xf numFmtId="0" fontId="11" fillId="0" borderId="12" xfId="58" applyNumberFormat="1" applyFont="1" applyFill="1" applyBorder="1" applyAlignment="1">
      <alignment horizontal="left" vertical="top" wrapText="1"/>
      <protection/>
    </xf>
    <xf numFmtId="2" fontId="11" fillId="0" borderId="12" xfId="58" applyNumberFormat="1" applyFont="1" applyFill="1" applyBorder="1" applyAlignment="1">
      <alignment horizontal="center" vertical="top"/>
      <protection/>
    </xf>
    <xf numFmtId="0" fontId="15" fillId="0" borderId="12" xfId="58" applyNumberFormat="1" applyFont="1" applyFill="1" applyBorder="1" applyAlignment="1">
      <alignment horizontal="left" vertical="top"/>
      <protection/>
    </xf>
    <xf numFmtId="0" fontId="15" fillId="0" borderId="10" xfId="58" applyNumberFormat="1" applyFont="1" applyFill="1" applyBorder="1" applyAlignment="1">
      <alignment horizontal="left" vertical="top"/>
      <protection/>
    </xf>
    <xf numFmtId="0" fontId="11" fillId="0" borderId="14" xfId="58" applyNumberFormat="1" applyFont="1" applyFill="1" applyBorder="1" applyAlignment="1">
      <alignment vertical="top"/>
      <protection/>
    </xf>
    <xf numFmtId="0" fontId="11" fillId="0" borderId="20" xfId="58" applyNumberFormat="1" applyFont="1" applyFill="1" applyBorder="1" applyAlignment="1">
      <alignment vertical="top"/>
      <protection/>
    </xf>
    <xf numFmtId="0" fontId="16" fillId="0" borderId="13" xfId="58" applyNumberFormat="1" applyFont="1" applyFill="1" applyBorder="1" applyAlignment="1">
      <alignment vertical="top"/>
      <protection/>
    </xf>
    <xf numFmtId="0" fontId="11" fillId="0" borderId="13" xfId="58" applyNumberFormat="1" applyFont="1" applyFill="1" applyBorder="1" applyAlignment="1">
      <alignment vertical="top"/>
      <protection/>
    </xf>
    <xf numFmtId="172" fontId="11" fillId="0" borderId="0" xfId="57" applyNumberFormat="1" applyFont="1" applyFill="1" applyAlignment="1">
      <alignment vertical="top"/>
      <protection/>
    </xf>
    <xf numFmtId="2" fontId="16" fillId="0" borderId="12" xfId="58" applyNumberFormat="1" applyFont="1" applyFill="1" applyBorder="1" applyAlignment="1">
      <alignment vertical="top"/>
      <protection/>
    </xf>
    <xf numFmtId="0" fontId="11" fillId="0" borderId="12" xfId="58" applyNumberFormat="1" applyFont="1" applyFill="1" applyBorder="1" applyAlignment="1">
      <alignment vertical="top" wrapText="1"/>
      <protection/>
    </xf>
    <xf numFmtId="0" fontId="2" fillId="0" borderId="10" xfId="57" applyNumberFormat="1" applyFont="1" applyFill="1" applyBorder="1" applyAlignment="1">
      <alignment horizontal="center" vertical="top" wrapText="1"/>
      <protection/>
    </xf>
    <xf numFmtId="0" fontId="2" fillId="0" borderId="13" xfId="57" applyNumberFormat="1" applyFont="1" applyFill="1" applyBorder="1" applyAlignment="1">
      <alignment horizontal="center" vertical="top" wrapText="1"/>
      <protection/>
    </xf>
    <xf numFmtId="0" fontId="2" fillId="0" borderId="21" xfId="57" applyNumberFormat="1" applyFont="1" applyFill="1" applyBorder="1" applyAlignment="1">
      <alignment horizontal="center" vertical="top" wrapText="1"/>
      <protection/>
    </xf>
    <xf numFmtId="0" fontId="6" fillId="0" borderId="10" xfId="58" applyNumberFormat="1" applyFont="1" applyFill="1" applyBorder="1" applyAlignment="1">
      <alignment horizontal="center" vertical="top" wrapText="1"/>
      <protection/>
    </xf>
    <xf numFmtId="0" fontId="6" fillId="0" borderId="13"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3"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2495550</xdr:colOff>
      <xdr:row>1</xdr:row>
      <xdr:rowOff>0</xdr:rowOff>
    </xdr:to>
    <xdr:grpSp>
      <xdr:nvGrpSpPr>
        <xdr:cNvPr id="1" name="Group 1"/>
        <xdr:cNvGrpSpPr>
          <a:grpSpLocks noChangeAspect="1"/>
        </xdr:cNvGrpSpPr>
      </xdr:nvGrpSpPr>
      <xdr:grpSpPr>
        <a:xfrm>
          <a:off x="95250" y="95250"/>
          <a:ext cx="299085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2"/>
  <sheetViews>
    <sheetView showGridLines="0" zoomScale="85" zoomScaleNormal="85" zoomScalePageLayoutView="0" workbookViewId="0" topLeftCell="A160">
      <selection activeCell="M175" sqref="M175"/>
    </sheetView>
  </sheetViews>
  <sheetFormatPr defaultColWidth="9.140625" defaultRowHeight="15"/>
  <cols>
    <col min="1" max="1" width="8.8515625" style="33" customWidth="1"/>
    <col min="2" max="2" width="55.8515625" style="33" customWidth="1"/>
    <col min="3" max="3" width="0.13671875" style="33" hidden="1" customWidth="1"/>
    <col min="4" max="5" width="8.57421875" style="33" customWidth="1"/>
    <col min="6" max="6" width="36.8515625" style="33" hidden="1" customWidth="1"/>
    <col min="7" max="7" width="14.140625" style="33" hidden="1" customWidth="1"/>
    <col min="8" max="9" width="12.140625" style="33" hidden="1" customWidth="1"/>
    <col min="10" max="10" width="9.00390625" style="33" hidden="1" customWidth="1"/>
    <col min="11" max="11" width="19.57421875" style="33" hidden="1" customWidth="1"/>
    <col min="12" max="12" width="34.8515625" style="33" hidden="1" customWidth="1"/>
    <col min="13" max="13" width="12.57421875" style="33" customWidth="1"/>
    <col min="14" max="14" width="15.28125" style="34" hidden="1" customWidth="1"/>
    <col min="15" max="15" width="14.28125" style="33" hidden="1" customWidth="1"/>
    <col min="16" max="16" width="17.28125" style="33" hidden="1" customWidth="1"/>
    <col min="17" max="17" width="18.421875" style="33" hidden="1" customWidth="1"/>
    <col min="18" max="18" width="17.421875" style="33" hidden="1" customWidth="1"/>
    <col min="19" max="19" width="14.7109375" style="33" hidden="1" customWidth="1"/>
    <col min="20" max="20" width="14.8515625" style="33" hidden="1" customWidth="1"/>
    <col min="21" max="21" width="16.421875" style="33" hidden="1" customWidth="1"/>
    <col min="22" max="22" width="13.00390625" style="33" hidden="1" customWidth="1"/>
    <col min="23" max="51" width="9.140625" style="33" hidden="1" customWidth="1"/>
    <col min="52" max="52" width="19.57421875" style="33" hidden="1" customWidth="1"/>
    <col min="53" max="53" width="29.7109375" style="33" hidden="1" customWidth="1"/>
    <col min="54" max="54" width="11.28125" style="33" customWidth="1"/>
    <col min="55" max="55" width="16.00390625" style="33" customWidth="1"/>
    <col min="56" max="238" width="9.140625" style="33" customWidth="1"/>
    <col min="239" max="243" width="9.140625" style="35" customWidth="1"/>
    <col min="244" max="16384" width="9.140625" style="33" customWidth="1"/>
  </cols>
  <sheetData>
    <row r="1" spans="1:243" s="1" customFormat="1" ht="25.5" customHeight="1">
      <c r="A1" s="86" t="str">
        <f>B2&amp;" BoQ"</f>
        <v>Item Rate BoQ</v>
      </c>
      <c r="B1" s="86"/>
      <c r="C1" s="86"/>
      <c r="D1" s="86"/>
      <c r="E1" s="86"/>
      <c r="F1" s="86"/>
      <c r="G1" s="86"/>
      <c r="H1" s="86"/>
      <c r="I1" s="86"/>
      <c r="J1" s="86"/>
      <c r="K1" s="86"/>
      <c r="L1" s="86"/>
      <c r="O1" s="2"/>
      <c r="P1" s="2"/>
      <c r="Q1" s="3"/>
      <c r="IE1" s="3"/>
      <c r="IF1" s="3"/>
      <c r="IG1" s="3"/>
      <c r="IH1" s="3"/>
      <c r="II1" s="3"/>
    </row>
    <row r="2" spans="1:17" s="1" customFormat="1" ht="25.5" customHeight="1" hidden="1">
      <c r="A2" s="4" t="s">
        <v>3</v>
      </c>
      <c r="B2" s="4" t="s">
        <v>4</v>
      </c>
      <c r="C2" s="39" t="s">
        <v>5</v>
      </c>
      <c r="D2" s="39"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7" t="s">
        <v>300</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7"/>
      <c r="IF4" s="7"/>
      <c r="IG4" s="7"/>
      <c r="IH4" s="7"/>
      <c r="II4" s="7"/>
    </row>
    <row r="5" spans="1:243" s="6" customFormat="1" ht="30.75" customHeight="1">
      <c r="A5" s="87" t="s">
        <v>301</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7"/>
      <c r="IF5" s="7"/>
      <c r="IG5" s="7"/>
      <c r="IH5" s="7"/>
      <c r="II5" s="7"/>
    </row>
    <row r="6" spans="1:243" s="6" customFormat="1" ht="30.75" customHeight="1">
      <c r="A6" s="87" t="s">
        <v>299</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7"/>
      <c r="IF6" s="7"/>
      <c r="IG6" s="7"/>
      <c r="IH6" s="7"/>
      <c r="II6" s="7"/>
    </row>
    <row r="7" spans="1:243" s="6" customFormat="1" ht="29.25" customHeight="1" hidden="1">
      <c r="A7" s="88" t="s">
        <v>10</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7"/>
      <c r="IF7" s="7"/>
      <c r="IG7" s="7"/>
      <c r="IH7" s="7"/>
      <c r="II7" s="7"/>
    </row>
    <row r="8" spans="1:243" s="9" customFormat="1" ht="61.5" customHeight="1">
      <c r="A8" s="8" t="s">
        <v>67</v>
      </c>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1"/>
      <c r="IE8" s="10"/>
      <c r="IF8" s="10"/>
      <c r="IG8" s="10"/>
      <c r="IH8" s="10"/>
      <c r="II8" s="10"/>
    </row>
    <row r="9" spans="1:243" s="11" customFormat="1" ht="49.5" customHeight="1">
      <c r="A9" s="80" t="s">
        <v>11</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2"/>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78.75" customHeight="1">
      <c r="A11" s="40" t="s">
        <v>0</v>
      </c>
      <c r="B11" s="40" t="s">
        <v>18</v>
      </c>
      <c r="C11" s="40" t="s">
        <v>1</v>
      </c>
      <c r="D11" s="40" t="s">
        <v>394</v>
      </c>
      <c r="E11" s="40" t="s">
        <v>19</v>
      </c>
      <c r="F11" s="40" t="s">
        <v>395</v>
      </c>
      <c r="G11" s="40"/>
      <c r="H11" s="40"/>
      <c r="I11" s="40" t="s">
        <v>20</v>
      </c>
      <c r="J11" s="40" t="s">
        <v>21</v>
      </c>
      <c r="K11" s="40" t="s">
        <v>22</v>
      </c>
      <c r="L11" s="40" t="s">
        <v>23</v>
      </c>
      <c r="M11" s="41" t="s">
        <v>396</v>
      </c>
      <c r="N11" s="40" t="s">
        <v>24</v>
      </c>
      <c r="O11" s="40" t="s">
        <v>25</v>
      </c>
      <c r="P11" s="40" t="s">
        <v>26</v>
      </c>
      <c r="Q11" s="40" t="s">
        <v>27</v>
      </c>
      <c r="R11" s="40"/>
      <c r="S11" s="40"/>
      <c r="T11" s="40" t="s">
        <v>28</v>
      </c>
      <c r="U11" s="40" t="s">
        <v>29</v>
      </c>
      <c r="V11" s="40" t="s">
        <v>30</v>
      </c>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2" t="s">
        <v>397</v>
      </c>
      <c r="BB11" s="42" t="s">
        <v>31</v>
      </c>
      <c r="BC11" s="42" t="s">
        <v>32</v>
      </c>
      <c r="IE11" s="15"/>
      <c r="IF11" s="15"/>
      <c r="IG11" s="15"/>
      <c r="IH11" s="15"/>
      <c r="II11" s="15"/>
    </row>
    <row r="12" spans="1:243" s="14" customFormat="1" ht="14.25">
      <c r="A12" s="43">
        <v>1</v>
      </c>
      <c r="B12" s="43">
        <v>2</v>
      </c>
      <c r="C12" s="43">
        <v>3</v>
      </c>
      <c r="D12" s="43">
        <v>4</v>
      </c>
      <c r="E12" s="43">
        <v>5</v>
      </c>
      <c r="F12" s="43">
        <v>6</v>
      </c>
      <c r="G12" s="43">
        <v>7</v>
      </c>
      <c r="H12" s="43">
        <v>8</v>
      </c>
      <c r="I12" s="43">
        <v>9</v>
      </c>
      <c r="J12" s="43">
        <v>10</v>
      </c>
      <c r="K12" s="43">
        <v>11</v>
      </c>
      <c r="L12" s="43">
        <v>12</v>
      </c>
      <c r="M12" s="43">
        <v>13</v>
      </c>
      <c r="N12" s="43">
        <v>14</v>
      </c>
      <c r="O12" s="43">
        <v>15</v>
      </c>
      <c r="P12" s="43">
        <v>16</v>
      </c>
      <c r="Q12" s="43">
        <v>17</v>
      </c>
      <c r="R12" s="43">
        <v>18</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53</v>
      </c>
      <c r="BB12" s="43">
        <v>54</v>
      </c>
      <c r="BC12" s="43">
        <v>55</v>
      </c>
      <c r="IE12" s="15"/>
      <c r="IF12" s="15"/>
      <c r="IG12" s="15"/>
      <c r="IH12" s="15"/>
      <c r="II12" s="15"/>
    </row>
    <row r="13" spans="1:243" s="18" customFormat="1" ht="81.75" customHeight="1">
      <c r="A13" s="44">
        <v>1</v>
      </c>
      <c r="B13" s="45" t="s">
        <v>379</v>
      </c>
      <c r="C13" s="16" t="s">
        <v>68</v>
      </c>
      <c r="D13" s="46">
        <v>10</v>
      </c>
      <c r="E13" s="47" t="s">
        <v>279</v>
      </c>
      <c r="F13" s="46">
        <v>0</v>
      </c>
      <c r="G13" s="48"/>
      <c r="H13" s="49"/>
      <c r="I13" s="50" t="s">
        <v>39</v>
      </c>
      <c r="J13" s="47">
        <f>IF(I13="Less(-)",-1,1)</f>
        <v>1</v>
      </c>
      <c r="K13" s="48" t="s">
        <v>64</v>
      </c>
      <c r="L13" s="48" t="s">
        <v>7</v>
      </c>
      <c r="M13" s="51"/>
      <c r="N13" s="52"/>
      <c r="O13" s="52"/>
      <c r="P13" s="53"/>
      <c r="Q13" s="52"/>
      <c r="R13" s="52"/>
      <c r="S13" s="54"/>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6">
        <f>total_amount_ba($B$2,$D$2,D13,F13,J13,K13,M13)</f>
        <v>0</v>
      </c>
      <c r="BB13" s="57">
        <f>BA13+SUM(N13:AZ13)</f>
        <v>0</v>
      </c>
      <c r="BC13" s="58" t="str">
        <f>SpellNumber(L13,BB13)</f>
        <v>INR Zero Only</v>
      </c>
      <c r="IE13" s="19">
        <v>1.01</v>
      </c>
      <c r="IF13" s="19" t="s">
        <v>40</v>
      </c>
      <c r="IG13" s="19" t="s">
        <v>35</v>
      </c>
      <c r="IH13" s="19">
        <v>123.223</v>
      </c>
      <c r="II13" s="19" t="s">
        <v>38</v>
      </c>
    </row>
    <row r="14" spans="1:243" s="18" customFormat="1" ht="54.75" customHeight="1">
      <c r="A14" s="44">
        <v>2</v>
      </c>
      <c r="B14" s="45" t="s">
        <v>298</v>
      </c>
      <c r="C14" s="16" t="s">
        <v>33</v>
      </c>
      <c r="D14" s="46">
        <v>2</v>
      </c>
      <c r="E14" s="47" t="s">
        <v>280</v>
      </c>
      <c r="F14" s="46">
        <v>0</v>
      </c>
      <c r="G14" s="48"/>
      <c r="H14" s="49"/>
      <c r="I14" s="50" t="s">
        <v>39</v>
      </c>
      <c r="J14" s="47">
        <f aca="true" t="shared" si="0" ref="J14:J21">IF(I14="Less(-)",-1,1)</f>
        <v>1</v>
      </c>
      <c r="K14" s="48" t="s">
        <v>64</v>
      </c>
      <c r="L14" s="48" t="s">
        <v>7</v>
      </c>
      <c r="M14" s="51"/>
      <c r="N14" s="52"/>
      <c r="O14" s="52"/>
      <c r="P14" s="53"/>
      <c r="Q14" s="52"/>
      <c r="R14" s="52"/>
      <c r="S14" s="54"/>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6">
        <f>total_amount_ba($B$2,$D$2,D14,F14,J14,K14,M14)</f>
        <v>0</v>
      </c>
      <c r="BB14" s="57">
        <f aca="true" t="shared" si="1" ref="BB14:BB74">BA14+SUM(N14:AZ14)</f>
        <v>0</v>
      </c>
      <c r="BC14" s="58" t="str">
        <f>SpellNumber(L14,BB14)</f>
        <v>INR Zero Only</v>
      </c>
      <c r="IE14" s="19">
        <v>1.01</v>
      </c>
      <c r="IF14" s="19" t="s">
        <v>40</v>
      </c>
      <c r="IG14" s="19" t="s">
        <v>35</v>
      </c>
      <c r="IH14" s="19">
        <v>123.223</v>
      </c>
      <c r="II14" s="19" t="s">
        <v>38</v>
      </c>
    </row>
    <row r="15" spans="1:243" s="18" customFormat="1" ht="56.25" customHeight="1">
      <c r="A15" s="44">
        <v>3</v>
      </c>
      <c r="B15" s="45" t="s">
        <v>296</v>
      </c>
      <c r="C15" s="16" t="s">
        <v>37</v>
      </c>
      <c r="D15" s="46">
        <v>1500</v>
      </c>
      <c r="E15" s="47" t="s">
        <v>281</v>
      </c>
      <c r="F15" s="46">
        <v>0</v>
      </c>
      <c r="G15" s="48"/>
      <c r="H15" s="48"/>
      <c r="I15" s="50" t="s">
        <v>39</v>
      </c>
      <c r="J15" s="47">
        <f t="shared" si="0"/>
        <v>1</v>
      </c>
      <c r="K15" s="48" t="s">
        <v>64</v>
      </c>
      <c r="L15" s="48" t="s">
        <v>7</v>
      </c>
      <c r="M15" s="51"/>
      <c r="N15" s="52"/>
      <c r="O15" s="52"/>
      <c r="P15" s="53"/>
      <c r="Q15" s="52"/>
      <c r="R15" s="52"/>
      <c r="S15" s="54"/>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6">
        <f aca="true" t="shared" si="2" ref="BA15:BA21">total_amount_ba($B$2,$D$2,D15,F15,J15,K15,M15)</f>
        <v>0</v>
      </c>
      <c r="BB15" s="57">
        <f t="shared" si="1"/>
        <v>0</v>
      </c>
      <c r="BC15" s="58" t="str">
        <f aca="true" t="shared" si="3" ref="BC15:BC21">SpellNumber(L15,BB15)</f>
        <v>INR Zero Only</v>
      </c>
      <c r="IE15" s="19">
        <v>1.02</v>
      </c>
      <c r="IF15" s="19" t="s">
        <v>42</v>
      </c>
      <c r="IG15" s="19" t="s">
        <v>43</v>
      </c>
      <c r="IH15" s="19">
        <v>213</v>
      </c>
      <c r="II15" s="19" t="s">
        <v>38</v>
      </c>
    </row>
    <row r="16" spans="1:243" s="18" customFormat="1" ht="89.25" customHeight="1">
      <c r="A16" s="44">
        <v>4</v>
      </c>
      <c r="B16" s="45" t="s">
        <v>217</v>
      </c>
      <c r="C16" s="16" t="s">
        <v>41</v>
      </c>
      <c r="D16" s="46">
        <v>100</v>
      </c>
      <c r="E16" s="47" t="s">
        <v>297</v>
      </c>
      <c r="F16" s="46">
        <v>0</v>
      </c>
      <c r="G16" s="48"/>
      <c r="H16" s="48"/>
      <c r="I16" s="50" t="s">
        <v>39</v>
      </c>
      <c r="J16" s="47">
        <f t="shared" si="0"/>
        <v>1</v>
      </c>
      <c r="K16" s="48" t="s">
        <v>64</v>
      </c>
      <c r="L16" s="48" t="s">
        <v>7</v>
      </c>
      <c r="M16" s="51"/>
      <c r="N16" s="52"/>
      <c r="O16" s="52"/>
      <c r="P16" s="53"/>
      <c r="Q16" s="52"/>
      <c r="R16" s="52"/>
      <c r="S16" s="54"/>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6">
        <f t="shared" si="2"/>
        <v>0</v>
      </c>
      <c r="BB16" s="57">
        <f t="shared" si="1"/>
        <v>0</v>
      </c>
      <c r="BC16" s="58" t="str">
        <f t="shared" si="3"/>
        <v>INR Zero Only</v>
      </c>
      <c r="IE16" s="19">
        <v>2</v>
      </c>
      <c r="IF16" s="19" t="s">
        <v>34</v>
      </c>
      <c r="IG16" s="19" t="s">
        <v>45</v>
      </c>
      <c r="IH16" s="19">
        <v>10</v>
      </c>
      <c r="II16" s="19" t="s">
        <v>38</v>
      </c>
    </row>
    <row r="17" spans="1:243" s="18" customFormat="1" ht="44.25" customHeight="1">
      <c r="A17" s="44">
        <v>5</v>
      </c>
      <c r="B17" s="45" t="s">
        <v>218</v>
      </c>
      <c r="C17" s="16" t="s">
        <v>44</v>
      </c>
      <c r="D17" s="46"/>
      <c r="E17" s="47"/>
      <c r="F17" s="50"/>
      <c r="G17" s="49"/>
      <c r="H17" s="49"/>
      <c r="I17" s="50"/>
      <c r="J17" s="47"/>
      <c r="K17" s="48"/>
      <c r="L17" s="48"/>
      <c r="M17" s="60"/>
      <c r="N17" s="61"/>
      <c r="O17" s="61"/>
      <c r="P17" s="62"/>
      <c r="Q17" s="61"/>
      <c r="R17" s="61"/>
      <c r="S17" s="6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64"/>
      <c r="BB17" s="57"/>
      <c r="BC17" s="58"/>
      <c r="IE17" s="19">
        <v>1</v>
      </c>
      <c r="IF17" s="19" t="s">
        <v>34</v>
      </c>
      <c r="IG17" s="19" t="s">
        <v>35</v>
      </c>
      <c r="IH17" s="19">
        <v>10</v>
      </c>
      <c r="II17" s="19" t="s">
        <v>36</v>
      </c>
    </row>
    <row r="18" spans="1:243" s="18" customFormat="1" ht="31.5" customHeight="1">
      <c r="A18" s="65">
        <v>5.1</v>
      </c>
      <c r="B18" s="45" t="s">
        <v>219</v>
      </c>
      <c r="C18" s="16" t="s">
        <v>46</v>
      </c>
      <c r="D18" s="46">
        <v>10</v>
      </c>
      <c r="E18" s="47" t="s">
        <v>280</v>
      </c>
      <c r="F18" s="46">
        <v>0</v>
      </c>
      <c r="G18" s="48"/>
      <c r="H18" s="48"/>
      <c r="I18" s="50" t="s">
        <v>39</v>
      </c>
      <c r="J18" s="47">
        <f t="shared" si="0"/>
        <v>1</v>
      </c>
      <c r="K18" s="48" t="s">
        <v>64</v>
      </c>
      <c r="L18" s="48" t="s">
        <v>7</v>
      </c>
      <c r="M18" s="51"/>
      <c r="N18" s="52"/>
      <c r="O18" s="52"/>
      <c r="P18" s="53"/>
      <c r="Q18" s="52"/>
      <c r="R18" s="52"/>
      <c r="S18" s="54"/>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6">
        <f t="shared" si="2"/>
        <v>0</v>
      </c>
      <c r="BB18" s="57">
        <f t="shared" si="1"/>
        <v>0</v>
      </c>
      <c r="BC18" s="58" t="str">
        <f t="shared" si="3"/>
        <v>INR Zero Only</v>
      </c>
      <c r="IE18" s="19">
        <v>1.01</v>
      </c>
      <c r="IF18" s="19" t="s">
        <v>40</v>
      </c>
      <c r="IG18" s="19" t="s">
        <v>35</v>
      </c>
      <c r="IH18" s="19">
        <v>123.223</v>
      </c>
      <c r="II18" s="19" t="s">
        <v>38</v>
      </c>
    </row>
    <row r="19" spans="1:243" s="18" customFormat="1" ht="33" customHeight="1">
      <c r="A19" s="65">
        <v>5.2</v>
      </c>
      <c r="B19" s="45" t="s">
        <v>220</v>
      </c>
      <c r="C19" s="16" t="s">
        <v>49</v>
      </c>
      <c r="D19" s="46">
        <v>3</v>
      </c>
      <c r="E19" s="47" t="s">
        <v>280</v>
      </c>
      <c r="F19" s="46">
        <v>0</v>
      </c>
      <c r="G19" s="48"/>
      <c r="H19" s="48"/>
      <c r="I19" s="50" t="s">
        <v>39</v>
      </c>
      <c r="J19" s="47">
        <f t="shared" si="0"/>
        <v>1</v>
      </c>
      <c r="K19" s="48" t="s">
        <v>64</v>
      </c>
      <c r="L19" s="48" t="s">
        <v>7</v>
      </c>
      <c r="M19" s="51"/>
      <c r="N19" s="52"/>
      <c r="O19" s="52"/>
      <c r="P19" s="53"/>
      <c r="Q19" s="52"/>
      <c r="R19" s="52"/>
      <c r="S19" s="54"/>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66"/>
      <c r="AV19" s="55"/>
      <c r="AW19" s="55"/>
      <c r="AX19" s="55"/>
      <c r="AY19" s="55"/>
      <c r="AZ19" s="55"/>
      <c r="BA19" s="56">
        <f t="shared" si="2"/>
        <v>0</v>
      </c>
      <c r="BB19" s="57">
        <f t="shared" si="1"/>
        <v>0</v>
      </c>
      <c r="BC19" s="58" t="str">
        <f t="shared" si="3"/>
        <v>INR Zero Only</v>
      </c>
      <c r="IE19" s="19">
        <v>1.02</v>
      </c>
      <c r="IF19" s="19" t="s">
        <v>42</v>
      </c>
      <c r="IG19" s="19" t="s">
        <v>43</v>
      </c>
      <c r="IH19" s="19">
        <v>213</v>
      </c>
      <c r="II19" s="19" t="s">
        <v>38</v>
      </c>
    </row>
    <row r="20" spans="1:243" s="18" customFormat="1" ht="29.25" customHeight="1">
      <c r="A20" s="65">
        <v>5.3</v>
      </c>
      <c r="B20" s="67" t="s">
        <v>221</v>
      </c>
      <c r="C20" s="16" t="s">
        <v>50</v>
      </c>
      <c r="D20" s="46">
        <v>5</v>
      </c>
      <c r="E20" s="47" t="s">
        <v>280</v>
      </c>
      <c r="F20" s="46">
        <v>0</v>
      </c>
      <c r="G20" s="48"/>
      <c r="H20" s="48"/>
      <c r="I20" s="50" t="s">
        <v>39</v>
      </c>
      <c r="J20" s="47">
        <f t="shared" si="0"/>
        <v>1</v>
      </c>
      <c r="K20" s="48" t="s">
        <v>64</v>
      </c>
      <c r="L20" s="48" t="s">
        <v>7</v>
      </c>
      <c r="M20" s="51"/>
      <c r="N20" s="52"/>
      <c r="O20" s="52"/>
      <c r="P20" s="53"/>
      <c r="Q20" s="52"/>
      <c r="R20" s="52"/>
      <c r="S20" s="54"/>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6">
        <f t="shared" si="2"/>
        <v>0</v>
      </c>
      <c r="BB20" s="57">
        <f t="shared" si="1"/>
        <v>0</v>
      </c>
      <c r="BC20" s="58" t="str">
        <f t="shared" si="3"/>
        <v>INR Zero Only</v>
      </c>
      <c r="IE20" s="19">
        <v>2</v>
      </c>
      <c r="IF20" s="19" t="s">
        <v>34</v>
      </c>
      <c r="IG20" s="19" t="s">
        <v>45</v>
      </c>
      <c r="IH20" s="19">
        <v>10</v>
      </c>
      <c r="II20" s="19" t="s">
        <v>38</v>
      </c>
    </row>
    <row r="21" spans="1:243" s="18" customFormat="1" ht="79.5" customHeight="1">
      <c r="A21" s="44">
        <v>6</v>
      </c>
      <c r="B21" s="67" t="s">
        <v>307</v>
      </c>
      <c r="C21" s="16" t="s">
        <v>51</v>
      </c>
      <c r="D21" s="46">
        <v>2</v>
      </c>
      <c r="E21" s="47" t="s">
        <v>280</v>
      </c>
      <c r="F21" s="46">
        <v>0</v>
      </c>
      <c r="G21" s="48"/>
      <c r="H21" s="48"/>
      <c r="I21" s="50" t="s">
        <v>39</v>
      </c>
      <c r="J21" s="47">
        <f t="shared" si="0"/>
        <v>1</v>
      </c>
      <c r="K21" s="48" t="s">
        <v>64</v>
      </c>
      <c r="L21" s="48" t="s">
        <v>7</v>
      </c>
      <c r="M21" s="51"/>
      <c r="N21" s="52"/>
      <c r="O21" s="52"/>
      <c r="P21" s="53"/>
      <c r="Q21" s="52"/>
      <c r="R21" s="52"/>
      <c r="S21" s="54"/>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6">
        <f t="shared" si="2"/>
        <v>0</v>
      </c>
      <c r="BB21" s="57">
        <f t="shared" si="1"/>
        <v>0</v>
      </c>
      <c r="BC21" s="58" t="str">
        <f t="shared" si="3"/>
        <v>INR Zero Only</v>
      </c>
      <c r="IE21" s="19">
        <v>3</v>
      </c>
      <c r="IF21" s="19" t="s">
        <v>47</v>
      </c>
      <c r="IG21" s="19" t="s">
        <v>48</v>
      </c>
      <c r="IH21" s="19">
        <v>10</v>
      </c>
      <c r="II21" s="19" t="s">
        <v>38</v>
      </c>
    </row>
    <row r="22" spans="1:243" s="18" customFormat="1" ht="36.75" customHeight="1">
      <c r="A22" s="44">
        <v>7</v>
      </c>
      <c r="B22" s="45" t="s">
        <v>375</v>
      </c>
      <c r="C22" s="16" t="s">
        <v>52</v>
      </c>
      <c r="D22" s="46">
        <v>3</v>
      </c>
      <c r="E22" s="47" t="s">
        <v>281</v>
      </c>
      <c r="F22" s="46">
        <v>0</v>
      </c>
      <c r="G22" s="48"/>
      <c r="H22" s="48"/>
      <c r="I22" s="50" t="s">
        <v>39</v>
      </c>
      <c r="J22" s="47">
        <f aca="true" t="shared" si="4" ref="J22:J28">IF(I22="Less(-)",-1,1)</f>
        <v>1</v>
      </c>
      <c r="K22" s="48" t="s">
        <v>64</v>
      </c>
      <c r="L22" s="48" t="s">
        <v>7</v>
      </c>
      <c r="M22" s="51"/>
      <c r="N22" s="52"/>
      <c r="O22" s="52"/>
      <c r="P22" s="53"/>
      <c r="Q22" s="52"/>
      <c r="R22" s="52"/>
      <c r="S22" s="54"/>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6">
        <f aca="true" t="shared" si="5" ref="BA22:BA36">total_amount_ba($B$2,$D$2,D22,F22,J22,K22,M22)</f>
        <v>0</v>
      </c>
      <c r="BB22" s="57">
        <f>BA22+SUM(N22:AZ22)</f>
        <v>0</v>
      </c>
      <c r="BC22" s="58" t="str">
        <f aca="true" t="shared" si="6" ref="BC22:BC36">SpellNumber(L22,BB22)</f>
        <v>INR Zero Only</v>
      </c>
      <c r="IE22" s="19">
        <v>2</v>
      </c>
      <c r="IF22" s="19" t="s">
        <v>34</v>
      </c>
      <c r="IG22" s="19" t="s">
        <v>45</v>
      </c>
      <c r="IH22" s="19">
        <v>10</v>
      </c>
      <c r="II22" s="19" t="s">
        <v>38</v>
      </c>
    </row>
    <row r="23" spans="1:243" s="18" customFormat="1" ht="20.25" customHeight="1">
      <c r="A23" s="65">
        <v>7.1</v>
      </c>
      <c r="B23" s="45" t="s">
        <v>302</v>
      </c>
      <c r="C23" s="16" t="s">
        <v>53</v>
      </c>
      <c r="D23" s="46">
        <v>15</v>
      </c>
      <c r="E23" s="47" t="s">
        <v>281</v>
      </c>
      <c r="F23" s="46">
        <v>0</v>
      </c>
      <c r="G23" s="48"/>
      <c r="H23" s="48"/>
      <c r="I23" s="50" t="s">
        <v>39</v>
      </c>
      <c r="J23" s="47">
        <f t="shared" si="4"/>
        <v>1</v>
      </c>
      <c r="K23" s="48" t="s">
        <v>64</v>
      </c>
      <c r="L23" s="48" t="s">
        <v>7</v>
      </c>
      <c r="M23" s="51"/>
      <c r="N23" s="52"/>
      <c r="O23" s="52"/>
      <c r="P23" s="53"/>
      <c r="Q23" s="52"/>
      <c r="R23" s="52"/>
      <c r="S23" s="54"/>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6">
        <f t="shared" si="5"/>
        <v>0</v>
      </c>
      <c r="BB23" s="57">
        <f t="shared" si="1"/>
        <v>0</v>
      </c>
      <c r="BC23" s="58" t="str">
        <f t="shared" si="6"/>
        <v>INR Zero Only</v>
      </c>
      <c r="IE23" s="19">
        <v>2</v>
      </c>
      <c r="IF23" s="19" t="s">
        <v>34</v>
      </c>
      <c r="IG23" s="19" t="s">
        <v>45</v>
      </c>
      <c r="IH23" s="19">
        <v>10</v>
      </c>
      <c r="II23" s="19" t="s">
        <v>38</v>
      </c>
    </row>
    <row r="24" spans="1:243" s="18" customFormat="1" ht="18.75" customHeight="1">
      <c r="A24" s="65">
        <v>7.2</v>
      </c>
      <c r="B24" s="45" t="s">
        <v>303</v>
      </c>
      <c r="C24" s="16" t="s">
        <v>54</v>
      </c>
      <c r="D24" s="46">
        <v>5</v>
      </c>
      <c r="E24" s="47" t="s">
        <v>281</v>
      </c>
      <c r="F24" s="46">
        <v>0</v>
      </c>
      <c r="G24" s="48"/>
      <c r="H24" s="48"/>
      <c r="I24" s="50" t="s">
        <v>39</v>
      </c>
      <c r="J24" s="47">
        <f t="shared" si="4"/>
        <v>1</v>
      </c>
      <c r="K24" s="48" t="s">
        <v>64</v>
      </c>
      <c r="L24" s="48" t="s">
        <v>7</v>
      </c>
      <c r="M24" s="51"/>
      <c r="N24" s="52"/>
      <c r="O24" s="52"/>
      <c r="P24" s="53"/>
      <c r="Q24" s="52"/>
      <c r="R24" s="52"/>
      <c r="S24" s="54"/>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6">
        <f t="shared" si="5"/>
        <v>0</v>
      </c>
      <c r="BB24" s="57">
        <f t="shared" si="1"/>
        <v>0</v>
      </c>
      <c r="BC24" s="58" t="str">
        <f t="shared" si="6"/>
        <v>INR Zero Only</v>
      </c>
      <c r="IE24" s="19">
        <v>3</v>
      </c>
      <c r="IF24" s="19" t="s">
        <v>47</v>
      </c>
      <c r="IG24" s="19" t="s">
        <v>48</v>
      </c>
      <c r="IH24" s="19">
        <v>10</v>
      </c>
      <c r="II24" s="19" t="s">
        <v>38</v>
      </c>
    </row>
    <row r="25" spans="1:243" s="18" customFormat="1" ht="64.5" customHeight="1">
      <c r="A25" s="44">
        <v>8</v>
      </c>
      <c r="B25" s="67" t="s">
        <v>304</v>
      </c>
      <c r="C25" s="16" t="s">
        <v>55</v>
      </c>
      <c r="D25" s="46">
        <v>50</v>
      </c>
      <c r="E25" s="47" t="s">
        <v>289</v>
      </c>
      <c r="F25" s="46">
        <v>0</v>
      </c>
      <c r="G25" s="48"/>
      <c r="H25" s="48"/>
      <c r="I25" s="50" t="s">
        <v>39</v>
      </c>
      <c r="J25" s="47">
        <f t="shared" si="4"/>
        <v>1</v>
      </c>
      <c r="K25" s="48" t="s">
        <v>64</v>
      </c>
      <c r="L25" s="48" t="s">
        <v>7</v>
      </c>
      <c r="M25" s="51"/>
      <c r="N25" s="52"/>
      <c r="O25" s="52"/>
      <c r="P25" s="53"/>
      <c r="Q25" s="52"/>
      <c r="R25" s="52"/>
      <c r="S25" s="54"/>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6">
        <f t="shared" si="5"/>
        <v>0</v>
      </c>
      <c r="BB25" s="57">
        <f>BA25+SUM(N25:AZ25)</f>
        <v>0</v>
      </c>
      <c r="BC25" s="58" t="str">
        <f t="shared" si="6"/>
        <v>INR Zero Only</v>
      </c>
      <c r="IE25" s="19">
        <v>3</v>
      </c>
      <c r="IF25" s="19" t="s">
        <v>47</v>
      </c>
      <c r="IG25" s="19" t="s">
        <v>48</v>
      </c>
      <c r="IH25" s="19">
        <v>10</v>
      </c>
      <c r="II25" s="19" t="s">
        <v>38</v>
      </c>
    </row>
    <row r="26" spans="1:243" s="18" customFormat="1" ht="44.25" customHeight="1">
      <c r="A26" s="44">
        <v>9</v>
      </c>
      <c r="B26" s="45" t="s">
        <v>305</v>
      </c>
      <c r="C26" s="16" t="s">
        <v>56</v>
      </c>
      <c r="D26" s="46">
        <v>9</v>
      </c>
      <c r="E26" s="47" t="s">
        <v>280</v>
      </c>
      <c r="F26" s="46">
        <v>0</v>
      </c>
      <c r="G26" s="48"/>
      <c r="H26" s="48"/>
      <c r="I26" s="50" t="s">
        <v>39</v>
      </c>
      <c r="J26" s="47">
        <f t="shared" si="4"/>
        <v>1</v>
      </c>
      <c r="K26" s="48" t="s">
        <v>64</v>
      </c>
      <c r="L26" s="48" t="s">
        <v>7</v>
      </c>
      <c r="M26" s="51"/>
      <c r="N26" s="52"/>
      <c r="O26" s="52"/>
      <c r="P26" s="53"/>
      <c r="Q26" s="52"/>
      <c r="R26" s="52"/>
      <c r="S26" s="54"/>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6">
        <f t="shared" si="5"/>
        <v>0</v>
      </c>
      <c r="BB26" s="57">
        <f>BA26+SUM(N26:AZ26)</f>
        <v>0</v>
      </c>
      <c r="BC26" s="58" t="str">
        <f t="shared" si="6"/>
        <v>INR Zero Only</v>
      </c>
      <c r="IE26" s="19">
        <v>3</v>
      </c>
      <c r="IF26" s="19" t="s">
        <v>47</v>
      </c>
      <c r="IG26" s="19" t="s">
        <v>48</v>
      </c>
      <c r="IH26" s="19">
        <v>10</v>
      </c>
      <c r="II26" s="19" t="s">
        <v>38</v>
      </c>
    </row>
    <row r="27" spans="1:243" s="18" customFormat="1" ht="50.25" customHeight="1">
      <c r="A27" s="44">
        <v>10</v>
      </c>
      <c r="B27" s="45" t="s">
        <v>306</v>
      </c>
      <c r="C27" s="16" t="s">
        <v>57</v>
      </c>
      <c r="D27" s="46">
        <v>15</v>
      </c>
      <c r="E27" s="47" t="s">
        <v>280</v>
      </c>
      <c r="F27" s="46">
        <v>0</v>
      </c>
      <c r="G27" s="48"/>
      <c r="H27" s="48"/>
      <c r="I27" s="50" t="s">
        <v>39</v>
      </c>
      <c r="J27" s="47">
        <f t="shared" si="4"/>
        <v>1</v>
      </c>
      <c r="K27" s="48" t="s">
        <v>64</v>
      </c>
      <c r="L27" s="48" t="s">
        <v>7</v>
      </c>
      <c r="M27" s="51"/>
      <c r="N27" s="52"/>
      <c r="O27" s="52"/>
      <c r="P27" s="53"/>
      <c r="Q27" s="52"/>
      <c r="R27" s="52"/>
      <c r="S27" s="54"/>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6">
        <f t="shared" si="5"/>
        <v>0</v>
      </c>
      <c r="BB27" s="57">
        <f t="shared" si="1"/>
        <v>0</v>
      </c>
      <c r="BC27" s="58" t="str">
        <f t="shared" si="6"/>
        <v>INR Zero Only</v>
      </c>
      <c r="IE27" s="19">
        <v>1.01</v>
      </c>
      <c r="IF27" s="19" t="s">
        <v>40</v>
      </c>
      <c r="IG27" s="19" t="s">
        <v>35</v>
      </c>
      <c r="IH27" s="19">
        <v>123.223</v>
      </c>
      <c r="II27" s="19" t="s">
        <v>38</v>
      </c>
    </row>
    <row r="28" spans="1:243" s="18" customFormat="1" ht="64.5" customHeight="1">
      <c r="A28" s="44">
        <v>11</v>
      </c>
      <c r="B28" s="45" t="s">
        <v>308</v>
      </c>
      <c r="C28" s="16" t="s">
        <v>58</v>
      </c>
      <c r="D28" s="46">
        <v>2</v>
      </c>
      <c r="E28" s="47" t="s">
        <v>279</v>
      </c>
      <c r="F28" s="46">
        <v>0</v>
      </c>
      <c r="G28" s="48"/>
      <c r="H28" s="48"/>
      <c r="I28" s="50" t="s">
        <v>39</v>
      </c>
      <c r="J28" s="47">
        <f t="shared" si="4"/>
        <v>1</v>
      </c>
      <c r="K28" s="48" t="s">
        <v>64</v>
      </c>
      <c r="L28" s="48" t="s">
        <v>7</v>
      </c>
      <c r="M28" s="51"/>
      <c r="N28" s="52"/>
      <c r="O28" s="52"/>
      <c r="P28" s="53"/>
      <c r="Q28" s="52"/>
      <c r="R28" s="52"/>
      <c r="S28" s="54"/>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66"/>
      <c r="AV28" s="55"/>
      <c r="AW28" s="55"/>
      <c r="AX28" s="55"/>
      <c r="AY28" s="55"/>
      <c r="AZ28" s="55"/>
      <c r="BA28" s="56">
        <f t="shared" si="5"/>
        <v>0</v>
      </c>
      <c r="BB28" s="57">
        <f t="shared" si="1"/>
        <v>0</v>
      </c>
      <c r="BC28" s="58" t="str">
        <f t="shared" si="6"/>
        <v>INR Zero Only</v>
      </c>
      <c r="IE28" s="19">
        <v>1.02</v>
      </c>
      <c r="IF28" s="19" t="s">
        <v>42</v>
      </c>
      <c r="IG28" s="19" t="s">
        <v>43</v>
      </c>
      <c r="IH28" s="19">
        <v>213</v>
      </c>
      <c r="II28" s="19" t="s">
        <v>38</v>
      </c>
    </row>
    <row r="29" spans="1:243" s="18" customFormat="1" ht="42" customHeight="1">
      <c r="A29" s="44">
        <v>12</v>
      </c>
      <c r="B29" s="45" t="s">
        <v>222</v>
      </c>
      <c r="C29" s="16" t="s">
        <v>59</v>
      </c>
      <c r="D29" s="46">
        <v>20</v>
      </c>
      <c r="E29" s="47" t="s">
        <v>281</v>
      </c>
      <c r="F29" s="46">
        <v>0</v>
      </c>
      <c r="G29" s="48"/>
      <c r="H29" s="48"/>
      <c r="I29" s="50" t="s">
        <v>39</v>
      </c>
      <c r="J29" s="47">
        <f aca="true" t="shared" si="7" ref="J29:J59">IF(I29="Less(-)",-1,1)</f>
        <v>1</v>
      </c>
      <c r="K29" s="48" t="s">
        <v>64</v>
      </c>
      <c r="L29" s="48" t="s">
        <v>7</v>
      </c>
      <c r="M29" s="51"/>
      <c r="N29" s="52"/>
      <c r="O29" s="52"/>
      <c r="P29" s="53"/>
      <c r="Q29" s="52"/>
      <c r="R29" s="52"/>
      <c r="S29" s="54"/>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6">
        <f t="shared" si="5"/>
        <v>0</v>
      </c>
      <c r="BB29" s="57">
        <f t="shared" si="1"/>
        <v>0</v>
      </c>
      <c r="BC29" s="58" t="str">
        <f t="shared" si="6"/>
        <v>INR Zero Only</v>
      </c>
      <c r="IE29" s="19">
        <v>1.02</v>
      </c>
      <c r="IF29" s="19" t="s">
        <v>42</v>
      </c>
      <c r="IG29" s="19" t="s">
        <v>43</v>
      </c>
      <c r="IH29" s="19">
        <v>213</v>
      </c>
      <c r="II29" s="19" t="s">
        <v>38</v>
      </c>
    </row>
    <row r="30" spans="1:243" s="18" customFormat="1" ht="55.5" customHeight="1">
      <c r="A30" s="44">
        <v>13</v>
      </c>
      <c r="B30" s="45" t="s">
        <v>223</v>
      </c>
      <c r="C30" s="16" t="s">
        <v>60</v>
      </c>
      <c r="D30" s="46">
        <v>2</v>
      </c>
      <c r="E30" s="47" t="s">
        <v>279</v>
      </c>
      <c r="F30" s="46">
        <v>0</v>
      </c>
      <c r="G30" s="48"/>
      <c r="H30" s="48"/>
      <c r="I30" s="50" t="s">
        <v>39</v>
      </c>
      <c r="J30" s="47">
        <f t="shared" si="7"/>
        <v>1</v>
      </c>
      <c r="K30" s="48" t="s">
        <v>64</v>
      </c>
      <c r="L30" s="48" t="s">
        <v>7</v>
      </c>
      <c r="M30" s="51"/>
      <c r="N30" s="52"/>
      <c r="O30" s="52"/>
      <c r="P30" s="53"/>
      <c r="Q30" s="52"/>
      <c r="R30" s="52"/>
      <c r="S30" s="54"/>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6">
        <f t="shared" si="5"/>
        <v>0</v>
      </c>
      <c r="BB30" s="57">
        <f t="shared" si="1"/>
        <v>0</v>
      </c>
      <c r="BC30" s="58" t="str">
        <f t="shared" si="6"/>
        <v>INR Zero Only</v>
      </c>
      <c r="IE30" s="19">
        <v>2</v>
      </c>
      <c r="IF30" s="19" t="s">
        <v>34</v>
      </c>
      <c r="IG30" s="19" t="s">
        <v>45</v>
      </c>
      <c r="IH30" s="19">
        <v>10</v>
      </c>
      <c r="II30" s="19" t="s">
        <v>38</v>
      </c>
    </row>
    <row r="31" spans="1:243" s="18" customFormat="1" ht="51.75" customHeight="1">
      <c r="A31" s="44">
        <v>14</v>
      </c>
      <c r="B31" s="45" t="s">
        <v>309</v>
      </c>
      <c r="C31" s="16" t="s">
        <v>69</v>
      </c>
      <c r="D31" s="46">
        <v>20</v>
      </c>
      <c r="E31" s="47" t="s">
        <v>362</v>
      </c>
      <c r="F31" s="46">
        <v>0</v>
      </c>
      <c r="G31" s="48"/>
      <c r="H31" s="48"/>
      <c r="I31" s="50" t="s">
        <v>39</v>
      </c>
      <c r="J31" s="47">
        <f t="shared" si="7"/>
        <v>1</v>
      </c>
      <c r="K31" s="48" t="s">
        <v>64</v>
      </c>
      <c r="L31" s="48" t="s">
        <v>7</v>
      </c>
      <c r="M31" s="51"/>
      <c r="N31" s="52"/>
      <c r="O31" s="52"/>
      <c r="P31" s="53"/>
      <c r="Q31" s="52"/>
      <c r="R31" s="52"/>
      <c r="S31" s="54"/>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6">
        <f t="shared" si="5"/>
        <v>0</v>
      </c>
      <c r="BB31" s="57">
        <f t="shared" si="1"/>
        <v>0</v>
      </c>
      <c r="BC31" s="58" t="str">
        <f t="shared" si="6"/>
        <v>INR Zero Only</v>
      </c>
      <c r="IE31" s="19">
        <v>3</v>
      </c>
      <c r="IF31" s="19" t="s">
        <v>47</v>
      </c>
      <c r="IG31" s="19" t="s">
        <v>48</v>
      </c>
      <c r="IH31" s="19">
        <v>10</v>
      </c>
      <c r="II31" s="19" t="s">
        <v>38</v>
      </c>
    </row>
    <row r="32" spans="1:243" s="18" customFormat="1" ht="129.75" customHeight="1">
      <c r="A32" s="44">
        <v>15</v>
      </c>
      <c r="B32" s="45" t="s">
        <v>376</v>
      </c>
      <c r="C32" s="16" t="s">
        <v>70</v>
      </c>
      <c r="D32" s="46">
        <v>2</v>
      </c>
      <c r="E32" s="47" t="s">
        <v>281</v>
      </c>
      <c r="F32" s="46">
        <v>0</v>
      </c>
      <c r="G32" s="48"/>
      <c r="H32" s="48"/>
      <c r="I32" s="50" t="s">
        <v>39</v>
      </c>
      <c r="J32" s="47">
        <f>IF(I32="Less(-)",-1,1)</f>
        <v>1</v>
      </c>
      <c r="K32" s="48" t="s">
        <v>64</v>
      </c>
      <c r="L32" s="48" t="s">
        <v>7</v>
      </c>
      <c r="M32" s="51"/>
      <c r="N32" s="52"/>
      <c r="O32" s="52"/>
      <c r="P32" s="53"/>
      <c r="Q32" s="52"/>
      <c r="R32" s="52"/>
      <c r="S32" s="54"/>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6">
        <f t="shared" si="5"/>
        <v>0</v>
      </c>
      <c r="BB32" s="57">
        <f>BA32+SUM(N32:AZ32)</f>
        <v>0</v>
      </c>
      <c r="BC32" s="58" t="str">
        <f t="shared" si="6"/>
        <v>INR Zero Only</v>
      </c>
      <c r="IE32" s="19">
        <v>1.01</v>
      </c>
      <c r="IF32" s="19" t="s">
        <v>40</v>
      </c>
      <c r="IG32" s="19" t="s">
        <v>35</v>
      </c>
      <c r="IH32" s="19">
        <v>123.223</v>
      </c>
      <c r="II32" s="19" t="s">
        <v>38</v>
      </c>
    </row>
    <row r="33" spans="1:243" s="18" customFormat="1" ht="18.75" customHeight="1">
      <c r="A33" s="65">
        <v>15.1</v>
      </c>
      <c r="B33" s="67" t="s">
        <v>310</v>
      </c>
      <c r="C33" s="16" t="s">
        <v>71</v>
      </c>
      <c r="D33" s="46">
        <v>2</v>
      </c>
      <c r="E33" s="47" t="s">
        <v>283</v>
      </c>
      <c r="F33" s="46">
        <v>0</v>
      </c>
      <c r="G33" s="48"/>
      <c r="H33" s="48"/>
      <c r="I33" s="50" t="s">
        <v>39</v>
      </c>
      <c r="J33" s="47">
        <f t="shared" si="7"/>
        <v>1</v>
      </c>
      <c r="K33" s="48" t="s">
        <v>64</v>
      </c>
      <c r="L33" s="48" t="s">
        <v>7</v>
      </c>
      <c r="M33" s="51"/>
      <c r="N33" s="52"/>
      <c r="O33" s="52"/>
      <c r="P33" s="53"/>
      <c r="Q33" s="52"/>
      <c r="R33" s="52"/>
      <c r="S33" s="54"/>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6">
        <f t="shared" si="5"/>
        <v>0</v>
      </c>
      <c r="BB33" s="57">
        <f t="shared" si="1"/>
        <v>0</v>
      </c>
      <c r="BC33" s="58" t="str">
        <f t="shared" si="6"/>
        <v>INR Zero Only</v>
      </c>
      <c r="IE33" s="19">
        <v>3</v>
      </c>
      <c r="IF33" s="19" t="s">
        <v>47</v>
      </c>
      <c r="IG33" s="19" t="s">
        <v>48</v>
      </c>
      <c r="IH33" s="19">
        <v>10</v>
      </c>
      <c r="II33" s="19" t="s">
        <v>38</v>
      </c>
    </row>
    <row r="34" spans="1:243" s="18" customFormat="1" ht="108" customHeight="1">
      <c r="A34" s="44">
        <v>16</v>
      </c>
      <c r="B34" s="45" t="s">
        <v>311</v>
      </c>
      <c r="C34" s="16" t="s">
        <v>72</v>
      </c>
      <c r="D34" s="46">
        <v>10</v>
      </c>
      <c r="E34" s="47" t="s">
        <v>281</v>
      </c>
      <c r="F34" s="46">
        <v>0</v>
      </c>
      <c r="G34" s="48"/>
      <c r="H34" s="48"/>
      <c r="I34" s="50" t="s">
        <v>39</v>
      </c>
      <c r="J34" s="47">
        <f>IF(I34="Less(-)",-1,1)</f>
        <v>1</v>
      </c>
      <c r="K34" s="48" t="s">
        <v>64</v>
      </c>
      <c r="L34" s="48" t="s">
        <v>7</v>
      </c>
      <c r="M34" s="51"/>
      <c r="N34" s="52"/>
      <c r="O34" s="52"/>
      <c r="P34" s="53"/>
      <c r="Q34" s="52"/>
      <c r="R34" s="52"/>
      <c r="S34" s="54"/>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6">
        <f t="shared" si="5"/>
        <v>0</v>
      </c>
      <c r="BB34" s="57">
        <f>BA34+SUM(N34:AZ34)</f>
        <v>0</v>
      </c>
      <c r="BC34" s="58" t="str">
        <f t="shared" si="6"/>
        <v>INR Zero Only</v>
      </c>
      <c r="IE34" s="19">
        <v>2</v>
      </c>
      <c r="IF34" s="19" t="s">
        <v>34</v>
      </c>
      <c r="IG34" s="19" t="s">
        <v>45</v>
      </c>
      <c r="IH34" s="19">
        <v>10</v>
      </c>
      <c r="II34" s="19" t="s">
        <v>38</v>
      </c>
    </row>
    <row r="35" spans="1:243" s="18" customFormat="1" ht="62.25" customHeight="1">
      <c r="A35" s="65">
        <v>17</v>
      </c>
      <c r="B35" s="45" t="s">
        <v>224</v>
      </c>
      <c r="C35" s="16" t="s">
        <v>73</v>
      </c>
      <c r="D35" s="46">
        <v>0.25</v>
      </c>
      <c r="E35" s="47" t="s">
        <v>279</v>
      </c>
      <c r="F35" s="46">
        <v>0</v>
      </c>
      <c r="G35" s="48"/>
      <c r="H35" s="49"/>
      <c r="I35" s="50" t="s">
        <v>39</v>
      </c>
      <c r="J35" s="47">
        <f t="shared" si="7"/>
        <v>1</v>
      </c>
      <c r="K35" s="48" t="s">
        <v>64</v>
      </c>
      <c r="L35" s="48" t="s">
        <v>7</v>
      </c>
      <c r="M35" s="51"/>
      <c r="N35" s="52"/>
      <c r="O35" s="52"/>
      <c r="P35" s="53"/>
      <c r="Q35" s="52"/>
      <c r="R35" s="52"/>
      <c r="S35" s="54"/>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6">
        <f t="shared" si="5"/>
        <v>0</v>
      </c>
      <c r="BB35" s="57">
        <f t="shared" si="1"/>
        <v>0</v>
      </c>
      <c r="BC35" s="58" t="str">
        <f t="shared" si="6"/>
        <v>INR Zero Only</v>
      </c>
      <c r="IE35" s="19">
        <v>1.01</v>
      </c>
      <c r="IF35" s="19" t="s">
        <v>40</v>
      </c>
      <c r="IG35" s="19" t="s">
        <v>35</v>
      </c>
      <c r="IH35" s="19">
        <v>123.223</v>
      </c>
      <c r="II35" s="19" t="s">
        <v>38</v>
      </c>
    </row>
    <row r="36" spans="1:243" s="18" customFormat="1" ht="21" customHeight="1">
      <c r="A36" s="44">
        <v>17.1</v>
      </c>
      <c r="B36" s="45" t="s">
        <v>312</v>
      </c>
      <c r="C36" s="16" t="s">
        <v>74</v>
      </c>
      <c r="D36" s="46">
        <v>0.25</v>
      </c>
      <c r="E36" s="47" t="s">
        <v>279</v>
      </c>
      <c r="F36" s="46">
        <v>0</v>
      </c>
      <c r="G36" s="48"/>
      <c r="H36" s="48"/>
      <c r="I36" s="50" t="s">
        <v>39</v>
      </c>
      <c r="J36" s="47">
        <f>IF(I36="Less(-)",-1,1)</f>
        <v>1</v>
      </c>
      <c r="K36" s="48" t="s">
        <v>64</v>
      </c>
      <c r="L36" s="48" t="s">
        <v>7</v>
      </c>
      <c r="M36" s="51"/>
      <c r="N36" s="52"/>
      <c r="O36" s="52"/>
      <c r="P36" s="53"/>
      <c r="Q36" s="52"/>
      <c r="R36" s="52"/>
      <c r="S36" s="54"/>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66"/>
      <c r="AV36" s="55"/>
      <c r="AW36" s="55"/>
      <c r="AX36" s="55"/>
      <c r="AY36" s="55"/>
      <c r="AZ36" s="55"/>
      <c r="BA36" s="56">
        <f t="shared" si="5"/>
        <v>0</v>
      </c>
      <c r="BB36" s="57">
        <f>BA36+SUM(N36:AZ36)</f>
        <v>0</v>
      </c>
      <c r="BC36" s="58" t="str">
        <f t="shared" si="6"/>
        <v>INR Zero Only</v>
      </c>
      <c r="IE36" s="19">
        <v>1.02</v>
      </c>
      <c r="IF36" s="19" t="s">
        <v>42</v>
      </c>
      <c r="IG36" s="19" t="s">
        <v>43</v>
      </c>
      <c r="IH36" s="19">
        <v>213</v>
      </c>
      <c r="II36" s="19" t="s">
        <v>38</v>
      </c>
    </row>
    <row r="37" spans="1:243" s="18" customFormat="1" ht="45" customHeight="1">
      <c r="A37" s="44">
        <v>18</v>
      </c>
      <c r="B37" s="45" t="s">
        <v>313</v>
      </c>
      <c r="C37" s="16" t="s">
        <v>75</v>
      </c>
      <c r="D37" s="46">
        <v>10</v>
      </c>
      <c r="E37" s="47" t="s">
        <v>284</v>
      </c>
      <c r="F37" s="46">
        <v>0</v>
      </c>
      <c r="G37" s="48"/>
      <c r="H37" s="48"/>
      <c r="I37" s="50" t="s">
        <v>39</v>
      </c>
      <c r="J37" s="47">
        <f t="shared" si="7"/>
        <v>1</v>
      </c>
      <c r="K37" s="48" t="s">
        <v>64</v>
      </c>
      <c r="L37" s="48" t="s">
        <v>7</v>
      </c>
      <c r="M37" s="51"/>
      <c r="N37" s="52"/>
      <c r="O37" s="52"/>
      <c r="P37" s="53"/>
      <c r="Q37" s="52"/>
      <c r="R37" s="52"/>
      <c r="S37" s="54"/>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6">
        <f aca="true" t="shared" si="8" ref="BA37:BA52">total_amount_ba($B$2,$D$2,D37,F37,J37,K37,M37)</f>
        <v>0</v>
      </c>
      <c r="BB37" s="57">
        <f t="shared" si="1"/>
        <v>0</v>
      </c>
      <c r="BC37" s="58" t="str">
        <f aca="true" t="shared" si="9" ref="BC37:BC52">SpellNumber(L37,BB37)</f>
        <v>INR Zero Only</v>
      </c>
      <c r="IE37" s="19">
        <v>1.02</v>
      </c>
      <c r="IF37" s="19" t="s">
        <v>42</v>
      </c>
      <c r="IG37" s="19" t="s">
        <v>43</v>
      </c>
      <c r="IH37" s="19">
        <v>213</v>
      </c>
      <c r="II37" s="19" t="s">
        <v>38</v>
      </c>
    </row>
    <row r="38" spans="1:243" s="18" customFormat="1" ht="19.5" customHeight="1">
      <c r="A38" s="65">
        <v>18.1</v>
      </c>
      <c r="B38" s="45" t="s">
        <v>314</v>
      </c>
      <c r="C38" s="16" t="s">
        <v>76</v>
      </c>
      <c r="D38" s="46">
        <v>150</v>
      </c>
      <c r="E38" s="47" t="s">
        <v>284</v>
      </c>
      <c r="F38" s="46">
        <v>0</v>
      </c>
      <c r="G38" s="48"/>
      <c r="H38" s="49"/>
      <c r="I38" s="50" t="s">
        <v>39</v>
      </c>
      <c r="J38" s="47">
        <f>IF(I38="Less(-)",-1,1)</f>
        <v>1</v>
      </c>
      <c r="K38" s="48" t="s">
        <v>64</v>
      </c>
      <c r="L38" s="48" t="s">
        <v>7</v>
      </c>
      <c r="M38" s="51"/>
      <c r="N38" s="52"/>
      <c r="O38" s="52"/>
      <c r="P38" s="53"/>
      <c r="Q38" s="52"/>
      <c r="R38" s="52"/>
      <c r="S38" s="54"/>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6">
        <f>total_amount_ba($B$2,$D$2,D38,F38,J38,K38,M38)</f>
        <v>0</v>
      </c>
      <c r="BB38" s="57">
        <f>BA38+SUM(N38:AZ38)</f>
        <v>0</v>
      </c>
      <c r="BC38" s="58" t="str">
        <f>SpellNumber(L38,BB38)</f>
        <v>INR Zero Only</v>
      </c>
      <c r="IE38" s="19">
        <v>1.01</v>
      </c>
      <c r="IF38" s="19" t="s">
        <v>40</v>
      </c>
      <c r="IG38" s="19" t="s">
        <v>35</v>
      </c>
      <c r="IH38" s="19">
        <v>123.223</v>
      </c>
      <c r="II38" s="19" t="s">
        <v>38</v>
      </c>
    </row>
    <row r="39" spans="1:243" s="18" customFormat="1" ht="62.25" customHeight="1">
      <c r="A39" s="44">
        <v>19</v>
      </c>
      <c r="B39" s="45" t="s">
        <v>380</v>
      </c>
      <c r="C39" s="16" t="s">
        <v>77</v>
      </c>
      <c r="D39" s="46">
        <v>12</v>
      </c>
      <c r="E39" s="47" t="s">
        <v>281</v>
      </c>
      <c r="F39" s="46">
        <v>0</v>
      </c>
      <c r="G39" s="48"/>
      <c r="H39" s="48"/>
      <c r="I39" s="50" t="s">
        <v>39</v>
      </c>
      <c r="J39" s="47">
        <f>IF(I39="Less(-)",-1,1)</f>
        <v>1</v>
      </c>
      <c r="K39" s="48" t="s">
        <v>64</v>
      </c>
      <c r="L39" s="48" t="s">
        <v>7</v>
      </c>
      <c r="M39" s="51"/>
      <c r="N39" s="52"/>
      <c r="O39" s="52"/>
      <c r="P39" s="53"/>
      <c r="Q39" s="52"/>
      <c r="R39" s="52"/>
      <c r="S39" s="54"/>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6">
        <f>total_amount_ba($B$2,$D$2,D39,F39,J39,K39,M39)</f>
        <v>0</v>
      </c>
      <c r="BB39" s="57">
        <f>BA39+SUM(N39:AZ39)</f>
        <v>0</v>
      </c>
      <c r="BC39" s="58" t="str">
        <f>SpellNumber(L39,BB39)</f>
        <v>INR Zero Only</v>
      </c>
      <c r="IE39" s="19">
        <v>1.02</v>
      </c>
      <c r="IF39" s="19" t="s">
        <v>42</v>
      </c>
      <c r="IG39" s="19" t="s">
        <v>43</v>
      </c>
      <c r="IH39" s="19">
        <v>213</v>
      </c>
      <c r="II39" s="19" t="s">
        <v>38</v>
      </c>
    </row>
    <row r="40" spans="1:243" s="18" customFormat="1" ht="20.25" customHeight="1">
      <c r="A40" s="65">
        <v>19.2</v>
      </c>
      <c r="B40" s="45" t="s">
        <v>225</v>
      </c>
      <c r="C40" s="16" t="s">
        <v>78</v>
      </c>
      <c r="D40" s="46">
        <v>12</v>
      </c>
      <c r="E40" s="47" t="s">
        <v>281</v>
      </c>
      <c r="F40" s="46">
        <v>0</v>
      </c>
      <c r="G40" s="48"/>
      <c r="H40" s="48"/>
      <c r="I40" s="50" t="s">
        <v>39</v>
      </c>
      <c r="J40" s="47">
        <f t="shared" si="7"/>
        <v>1</v>
      </c>
      <c r="K40" s="48" t="s">
        <v>64</v>
      </c>
      <c r="L40" s="48" t="s">
        <v>7</v>
      </c>
      <c r="M40" s="51"/>
      <c r="N40" s="52"/>
      <c r="O40" s="52"/>
      <c r="P40" s="53"/>
      <c r="Q40" s="52"/>
      <c r="R40" s="52"/>
      <c r="S40" s="54"/>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6">
        <f t="shared" si="8"/>
        <v>0</v>
      </c>
      <c r="BB40" s="57">
        <f t="shared" si="1"/>
        <v>0</v>
      </c>
      <c r="BC40" s="58" t="str">
        <f t="shared" si="9"/>
        <v>INR Zero Only</v>
      </c>
      <c r="IE40" s="19">
        <v>1.01</v>
      </c>
      <c r="IF40" s="19" t="s">
        <v>40</v>
      </c>
      <c r="IG40" s="19" t="s">
        <v>35</v>
      </c>
      <c r="IH40" s="19">
        <v>123.223</v>
      </c>
      <c r="II40" s="19" t="s">
        <v>38</v>
      </c>
    </row>
    <row r="41" spans="1:243" s="18" customFormat="1" ht="54" customHeight="1">
      <c r="A41" s="44">
        <v>20</v>
      </c>
      <c r="B41" s="45" t="s">
        <v>226</v>
      </c>
      <c r="C41" s="16" t="s">
        <v>79</v>
      </c>
      <c r="D41" s="46">
        <v>10</v>
      </c>
      <c r="E41" s="47" t="s">
        <v>281</v>
      </c>
      <c r="F41" s="46">
        <v>0</v>
      </c>
      <c r="G41" s="48"/>
      <c r="H41" s="48"/>
      <c r="I41" s="50" t="s">
        <v>39</v>
      </c>
      <c r="J41" s="47">
        <f>IF(I41="Less(-)",-1,1)</f>
        <v>1</v>
      </c>
      <c r="K41" s="48" t="s">
        <v>64</v>
      </c>
      <c r="L41" s="48" t="s">
        <v>7</v>
      </c>
      <c r="M41" s="51"/>
      <c r="N41" s="52"/>
      <c r="O41" s="52"/>
      <c r="P41" s="53"/>
      <c r="Q41" s="52"/>
      <c r="R41" s="52"/>
      <c r="S41" s="54"/>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6">
        <f>total_amount_ba($B$2,$D$2,D41,F41,J41,K41,M41)</f>
        <v>0</v>
      </c>
      <c r="BB41" s="57">
        <f>BA41+SUM(N41:AZ41)</f>
        <v>0</v>
      </c>
      <c r="BC41" s="58" t="str">
        <f>SpellNumber(L41,BB41)</f>
        <v>INR Zero Only</v>
      </c>
      <c r="IE41" s="19">
        <v>1.02</v>
      </c>
      <c r="IF41" s="19" t="s">
        <v>42</v>
      </c>
      <c r="IG41" s="19" t="s">
        <v>43</v>
      </c>
      <c r="IH41" s="19">
        <v>213</v>
      </c>
      <c r="II41" s="19" t="s">
        <v>38</v>
      </c>
    </row>
    <row r="42" spans="1:243" s="18" customFormat="1" ht="39.75" customHeight="1">
      <c r="A42" s="44">
        <v>21</v>
      </c>
      <c r="B42" s="67" t="s">
        <v>315</v>
      </c>
      <c r="C42" s="16" t="s">
        <v>80</v>
      </c>
      <c r="D42" s="46">
        <v>10</v>
      </c>
      <c r="E42" s="47" t="s">
        <v>284</v>
      </c>
      <c r="F42" s="46">
        <v>0</v>
      </c>
      <c r="G42" s="48"/>
      <c r="H42" s="48"/>
      <c r="I42" s="50" t="s">
        <v>39</v>
      </c>
      <c r="J42" s="47">
        <f t="shared" si="7"/>
        <v>1</v>
      </c>
      <c r="K42" s="48" t="s">
        <v>64</v>
      </c>
      <c r="L42" s="48" t="s">
        <v>7</v>
      </c>
      <c r="M42" s="51"/>
      <c r="N42" s="52"/>
      <c r="O42" s="52"/>
      <c r="P42" s="53"/>
      <c r="Q42" s="52"/>
      <c r="R42" s="52"/>
      <c r="S42" s="54"/>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6">
        <f t="shared" si="8"/>
        <v>0</v>
      </c>
      <c r="BB42" s="57">
        <f t="shared" si="1"/>
        <v>0</v>
      </c>
      <c r="BC42" s="58" t="str">
        <f t="shared" si="9"/>
        <v>INR Zero Only</v>
      </c>
      <c r="IE42" s="19">
        <v>3</v>
      </c>
      <c r="IF42" s="19" t="s">
        <v>47</v>
      </c>
      <c r="IG42" s="19" t="s">
        <v>48</v>
      </c>
      <c r="IH42" s="19">
        <v>10</v>
      </c>
      <c r="II42" s="19" t="s">
        <v>38</v>
      </c>
    </row>
    <row r="43" spans="1:243" s="18" customFormat="1" ht="43.5" customHeight="1">
      <c r="A43" s="44">
        <v>22</v>
      </c>
      <c r="B43" s="45" t="s">
        <v>228</v>
      </c>
      <c r="C43" s="16" t="s">
        <v>81</v>
      </c>
      <c r="D43" s="46">
        <v>100</v>
      </c>
      <c r="E43" s="47" t="s">
        <v>284</v>
      </c>
      <c r="F43" s="46">
        <v>0</v>
      </c>
      <c r="G43" s="48"/>
      <c r="H43" s="48"/>
      <c r="I43" s="50" t="s">
        <v>39</v>
      </c>
      <c r="J43" s="47">
        <f t="shared" si="7"/>
        <v>1</v>
      </c>
      <c r="K43" s="48" t="s">
        <v>64</v>
      </c>
      <c r="L43" s="48" t="s">
        <v>7</v>
      </c>
      <c r="M43" s="51"/>
      <c r="N43" s="52"/>
      <c r="O43" s="52"/>
      <c r="P43" s="53"/>
      <c r="Q43" s="52"/>
      <c r="R43" s="52"/>
      <c r="S43" s="54"/>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6">
        <f t="shared" si="8"/>
        <v>0</v>
      </c>
      <c r="BB43" s="57">
        <f t="shared" si="1"/>
        <v>0</v>
      </c>
      <c r="BC43" s="58" t="str">
        <f t="shared" si="9"/>
        <v>INR Zero Only</v>
      </c>
      <c r="IE43" s="19">
        <v>1.01</v>
      </c>
      <c r="IF43" s="19" t="s">
        <v>40</v>
      </c>
      <c r="IG43" s="19" t="s">
        <v>35</v>
      </c>
      <c r="IH43" s="19">
        <v>123.223</v>
      </c>
      <c r="II43" s="19" t="s">
        <v>38</v>
      </c>
    </row>
    <row r="44" spans="1:243" s="18" customFormat="1" ht="69" customHeight="1">
      <c r="A44" s="44">
        <v>23</v>
      </c>
      <c r="B44" s="45" t="s">
        <v>316</v>
      </c>
      <c r="C44" s="16" t="s">
        <v>82</v>
      </c>
      <c r="D44" s="46">
        <v>30</v>
      </c>
      <c r="E44" s="47" t="s">
        <v>284</v>
      </c>
      <c r="F44" s="46">
        <v>0</v>
      </c>
      <c r="G44" s="48"/>
      <c r="H44" s="48"/>
      <c r="I44" s="50" t="s">
        <v>39</v>
      </c>
      <c r="J44" s="47">
        <f t="shared" si="7"/>
        <v>1</v>
      </c>
      <c r="K44" s="48" t="s">
        <v>64</v>
      </c>
      <c r="L44" s="48" t="s">
        <v>7</v>
      </c>
      <c r="M44" s="51"/>
      <c r="N44" s="52"/>
      <c r="O44" s="52"/>
      <c r="P44" s="53"/>
      <c r="Q44" s="52"/>
      <c r="R44" s="52"/>
      <c r="S44" s="54"/>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6">
        <f t="shared" si="8"/>
        <v>0</v>
      </c>
      <c r="BB44" s="57">
        <f t="shared" si="1"/>
        <v>0</v>
      </c>
      <c r="BC44" s="58" t="str">
        <f t="shared" si="9"/>
        <v>INR Zero Only</v>
      </c>
      <c r="IE44" s="19">
        <v>1.02</v>
      </c>
      <c r="IF44" s="19" t="s">
        <v>42</v>
      </c>
      <c r="IG44" s="19" t="s">
        <v>43</v>
      </c>
      <c r="IH44" s="19">
        <v>213</v>
      </c>
      <c r="II44" s="19" t="s">
        <v>38</v>
      </c>
    </row>
    <row r="45" spans="1:243" s="18" customFormat="1" ht="52.5" customHeight="1">
      <c r="A45" s="44">
        <v>24</v>
      </c>
      <c r="B45" s="67" t="s">
        <v>317</v>
      </c>
      <c r="C45" s="16" t="s">
        <v>83</v>
      </c>
      <c r="D45" s="46">
        <v>25</v>
      </c>
      <c r="E45" s="47" t="s">
        <v>284</v>
      </c>
      <c r="F45" s="46">
        <v>0</v>
      </c>
      <c r="G45" s="48"/>
      <c r="H45" s="48"/>
      <c r="I45" s="50" t="s">
        <v>39</v>
      </c>
      <c r="J45" s="47">
        <f t="shared" si="7"/>
        <v>1</v>
      </c>
      <c r="K45" s="48" t="s">
        <v>64</v>
      </c>
      <c r="L45" s="48" t="s">
        <v>7</v>
      </c>
      <c r="M45" s="51"/>
      <c r="N45" s="52"/>
      <c r="O45" s="52"/>
      <c r="P45" s="53"/>
      <c r="Q45" s="52"/>
      <c r="R45" s="52"/>
      <c r="S45" s="54"/>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6">
        <f t="shared" si="8"/>
        <v>0</v>
      </c>
      <c r="BB45" s="57">
        <f t="shared" si="1"/>
        <v>0</v>
      </c>
      <c r="BC45" s="58" t="str">
        <f t="shared" si="9"/>
        <v>INR Zero Only</v>
      </c>
      <c r="IE45" s="19">
        <v>2</v>
      </c>
      <c r="IF45" s="19" t="s">
        <v>34</v>
      </c>
      <c r="IG45" s="19" t="s">
        <v>45</v>
      </c>
      <c r="IH45" s="19">
        <v>10</v>
      </c>
      <c r="II45" s="19" t="s">
        <v>38</v>
      </c>
    </row>
    <row r="46" spans="1:243" s="18" customFormat="1" ht="54.75" customHeight="1">
      <c r="A46" s="44">
        <v>25</v>
      </c>
      <c r="B46" s="45" t="s">
        <v>318</v>
      </c>
      <c r="C46" s="16" t="s">
        <v>84</v>
      </c>
      <c r="D46" s="46">
        <v>50</v>
      </c>
      <c r="E46" s="47" t="s">
        <v>284</v>
      </c>
      <c r="F46" s="46">
        <v>0</v>
      </c>
      <c r="G46" s="48"/>
      <c r="H46" s="48"/>
      <c r="I46" s="50" t="s">
        <v>39</v>
      </c>
      <c r="J46" s="47">
        <f t="shared" si="7"/>
        <v>1</v>
      </c>
      <c r="K46" s="48" t="s">
        <v>64</v>
      </c>
      <c r="L46" s="48" t="s">
        <v>7</v>
      </c>
      <c r="M46" s="51"/>
      <c r="N46" s="52"/>
      <c r="O46" s="52"/>
      <c r="P46" s="53"/>
      <c r="Q46" s="52"/>
      <c r="R46" s="52"/>
      <c r="S46" s="54"/>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6">
        <f t="shared" si="8"/>
        <v>0</v>
      </c>
      <c r="BB46" s="57">
        <f t="shared" si="1"/>
        <v>0</v>
      </c>
      <c r="BC46" s="58" t="str">
        <f t="shared" si="9"/>
        <v>INR Zero Only</v>
      </c>
      <c r="IE46" s="19">
        <v>2</v>
      </c>
      <c r="IF46" s="19" t="s">
        <v>34</v>
      </c>
      <c r="IG46" s="19" t="s">
        <v>45</v>
      </c>
      <c r="IH46" s="19">
        <v>10</v>
      </c>
      <c r="II46" s="19" t="s">
        <v>38</v>
      </c>
    </row>
    <row r="47" spans="1:243" s="18" customFormat="1" ht="17.25" customHeight="1">
      <c r="A47" s="65">
        <v>25.1</v>
      </c>
      <c r="B47" s="67" t="s">
        <v>227</v>
      </c>
      <c r="C47" s="16" t="s">
        <v>85</v>
      </c>
      <c r="D47" s="46">
        <v>30</v>
      </c>
      <c r="E47" s="47" t="s">
        <v>284</v>
      </c>
      <c r="F47" s="46">
        <v>0</v>
      </c>
      <c r="G47" s="48"/>
      <c r="H47" s="48"/>
      <c r="I47" s="50" t="s">
        <v>39</v>
      </c>
      <c r="J47" s="47">
        <f>IF(I47="Less(-)",-1,1)</f>
        <v>1</v>
      </c>
      <c r="K47" s="48" t="s">
        <v>64</v>
      </c>
      <c r="L47" s="48" t="s">
        <v>7</v>
      </c>
      <c r="M47" s="51"/>
      <c r="N47" s="52"/>
      <c r="O47" s="52"/>
      <c r="P47" s="53"/>
      <c r="Q47" s="52"/>
      <c r="R47" s="52"/>
      <c r="S47" s="54"/>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6">
        <f>total_amount_ba($B$2,$D$2,D47,F47,J47,K47,M47)</f>
        <v>0</v>
      </c>
      <c r="BB47" s="57">
        <f>BA47+SUM(N47:AZ47)</f>
        <v>0</v>
      </c>
      <c r="BC47" s="58" t="str">
        <f>SpellNumber(L47,BB47)</f>
        <v>INR Zero Only</v>
      </c>
      <c r="IE47" s="19">
        <v>2</v>
      </c>
      <c r="IF47" s="19" t="s">
        <v>34</v>
      </c>
      <c r="IG47" s="19" t="s">
        <v>45</v>
      </c>
      <c r="IH47" s="19">
        <v>10</v>
      </c>
      <c r="II47" s="19" t="s">
        <v>38</v>
      </c>
    </row>
    <row r="48" spans="1:243" s="18" customFormat="1" ht="52.5" customHeight="1">
      <c r="A48" s="44">
        <v>26</v>
      </c>
      <c r="B48" s="45" t="s">
        <v>319</v>
      </c>
      <c r="C48" s="16" t="s">
        <v>86</v>
      </c>
      <c r="D48" s="46">
        <v>50</v>
      </c>
      <c r="E48" s="47" t="s">
        <v>284</v>
      </c>
      <c r="F48" s="46">
        <v>0</v>
      </c>
      <c r="G48" s="48"/>
      <c r="H48" s="48"/>
      <c r="I48" s="50" t="s">
        <v>39</v>
      </c>
      <c r="J48" s="47">
        <f t="shared" si="7"/>
        <v>1</v>
      </c>
      <c r="K48" s="48" t="s">
        <v>64</v>
      </c>
      <c r="L48" s="48" t="s">
        <v>7</v>
      </c>
      <c r="M48" s="51"/>
      <c r="N48" s="52"/>
      <c r="O48" s="52"/>
      <c r="P48" s="53"/>
      <c r="Q48" s="52"/>
      <c r="R48" s="52"/>
      <c r="S48" s="54"/>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6">
        <f t="shared" si="8"/>
        <v>0</v>
      </c>
      <c r="BB48" s="57">
        <f t="shared" si="1"/>
        <v>0</v>
      </c>
      <c r="BC48" s="58" t="str">
        <f t="shared" si="9"/>
        <v>INR Zero Only</v>
      </c>
      <c r="IE48" s="19">
        <v>1.01</v>
      </c>
      <c r="IF48" s="19" t="s">
        <v>40</v>
      </c>
      <c r="IG48" s="19" t="s">
        <v>35</v>
      </c>
      <c r="IH48" s="19">
        <v>123.223</v>
      </c>
      <c r="II48" s="19" t="s">
        <v>38</v>
      </c>
    </row>
    <row r="49" spans="1:243" s="18" customFormat="1" ht="20.25" customHeight="1">
      <c r="A49" s="44">
        <v>26.1</v>
      </c>
      <c r="B49" s="45" t="s">
        <v>377</v>
      </c>
      <c r="C49" s="16" t="s">
        <v>87</v>
      </c>
      <c r="D49" s="46">
        <v>50</v>
      </c>
      <c r="E49" s="47" t="s">
        <v>284</v>
      </c>
      <c r="F49" s="46">
        <v>0</v>
      </c>
      <c r="G49" s="48"/>
      <c r="H49" s="48"/>
      <c r="I49" s="50" t="s">
        <v>39</v>
      </c>
      <c r="J49" s="47">
        <f>IF(I49="Less(-)",-1,1)</f>
        <v>1</v>
      </c>
      <c r="K49" s="48" t="s">
        <v>64</v>
      </c>
      <c r="L49" s="48" t="s">
        <v>7</v>
      </c>
      <c r="M49" s="51"/>
      <c r="N49" s="52"/>
      <c r="O49" s="52"/>
      <c r="P49" s="53"/>
      <c r="Q49" s="52"/>
      <c r="R49" s="52"/>
      <c r="S49" s="54"/>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6">
        <f>total_amount_ba($B$2,$D$2,D49,F49,J49,K49,M49)</f>
        <v>0</v>
      </c>
      <c r="BB49" s="57">
        <f>BA49+SUM(N49:AZ49)</f>
        <v>0</v>
      </c>
      <c r="BC49" s="58" t="str">
        <f>SpellNumber(L49,BB49)</f>
        <v>INR Zero Only</v>
      </c>
      <c r="IE49" s="19">
        <v>2</v>
      </c>
      <c r="IF49" s="19" t="s">
        <v>34</v>
      </c>
      <c r="IG49" s="19" t="s">
        <v>45</v>
      </c>
      <c r="IH49" s="19">
        <v>10</v>
      </c>
      <c r="II49" s="19" t="s">
        <v>38</v>
      </c>
    </row>
    <row r="50" spans="1:243" s="18" customFormat="1" ht="53.25" customHeight="1">
      <c r="A50" s="44">
        <v>27</v>
      </c>
      <c r="B50" s="45" t="s">
        <v>229</v>
      </c>
      <c r="C50" s="16" t="s">
        <v>88</v>
      </c>
      <c r="D50" s="46">
        <v>10</v>
      </c>
      <c r="E50" s="47" t="s">
        <v>284</v>
      </c>
      <c r="F50" s="46">
        <v>0</v>
      </c>
      <c r="G50" s="48"/>
      <c r="H50" s="48"/>
      <c r="I50" s="50" t="s">
        <v>39</v>
      </c>
      <c r="J50" s="47">
        <f t="shared" si="7"/>
        <v>1</v>
      </c>
      <c r="K50" s="48" t="s">
        <v>64</v>
      </c>
      <c r="L50" s="48" t="s">
        <v>7</v>
      </c>
      <c r="M50" s="51"/>
      <c r="N50" s="52"/>
      <c r="O50" s="52"/>
      <c r="P50" s="53"/>
      <c r="Q50" s="52"/>
      <c r="R50" s="52"/>
      <c r="S50" s="54"/>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66"/>
      <c r="AV50" s="55"/>
      <c r="AW50" s="55"/>
      <c r="AX50" s="55"/>
      <c r="AY50" s="55"/>
      <c r="AZ50" s="55"/>
      <c r="BA50" s="56">
        <f t="shared" si="8"/>
        <v>0</v>
      </c>
      <c r="BB50" s="57">
        <f t="shared" si="1"/>
        <v>0</v>
      </c>
      <c r="BC50" s="58" t="str">
        <f t="shared" si="9"/>
        <v>INR Zero Only</v>
      </c>
      <c r="IE50" s="19">
        <v>1.02</v>
      </c>
      <c r="IF50" s="19" t="s">
        <v>42</v>
      </c>
      <c r="IG50" s="19" t="s">
        <v>43</v>
      </c>
      <c r="IH50" s="19">
        <v>213</v>
      </c>
      <c r="II50" s="19" t="s">
        <v>38</v>
      </c>
    </row>
    <row r="51" spans="1:243" s="18" customFormat="1" ht="55.5" customHeight="1">
      <c r="A51" s="44">
        <v>28</v>
      </c>
      <c r="B51" s="67" t="s">
        <v>320</v>
      </c>
      <c r="C51" s="16" t="s">
        <v>89</v>
      </c>
      <c r="D51" s="46">
        <v>30</v>
      </c>
      <c r="E51" s="47" t="s">
        <v>281</v>
      </c>
      <c r="F51" s="46">
        <v>0</v>
      </c>
      <c r="G51" s="48"/>
      <c r="H51" s="48"/>
      <c r="I51" s="50" t="s">
        <v>39</v>
      </c>
      <c r="J51" s="47">
        <f t="shared" si="7"/>
        <v>1</v>
      </c>
      <c r="K51" s="48" t="s">
        <v>64</v>
      </c>
      <c r="L51" s="48" t="s">
        <v>7</v>
      </c>
      <c r="M51" s="51"/>
      <c r="N51" s="52"/>
      <c r="O51" s="52"/>
      <c r="P51" s="53"/>
      <c r="Q51" s="52"/>
      <c r="R51" s="52"/>
      <c r="S51" s="54"/>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6">
        <f t="shared" si="8"/>
        <v>0</v>
      </c>
      <c r="BB51" s="57">
        <f t="shared" si="1"/>
        <v>0</v>
      </c>
      <c r="BC51" s="58" t="str">
        <f t="shared" si="9"/>
        <v>INR Zero Only</v>
      </c>
      <c r="IE51" s="19">
        <v>2</v>
      </c>
      <c r="IF51" s="19" t="s">
        <v>34</v>
      </c>
      <c r="IG51" s="19" t="s">
        <v>45</v>
      </c>
      <c r="IH51" s="19">
        <v>10</v>
      </c>
      <c r="II51" s="19" t="s">
        <v>38</v>
      </c>
    </row>
    <row r="52" spans="1:243" s="18" customFormat="1" ht="64.5" customHeight="1">
      <c r="A52" s="44">
        <v>29</v>
      </c>
      <c r="B52" s="67" t="s">
        <v>398</v>
      </c>
      <c r="C52" s="16" t="s">
        <v>90</v>
      </c>
      <c r="D52" s="46">
        <v>10</v>
      </c>
      <c r="E52" s="47" t="s">
        <v>281</v>
      </c>
      <c r="F52" s="46">
        <v>0</v>
      </c>
      <c r="G52" s="48"/>
      <c r="H52" s="48"/>
      <c r="I52" s="50" t="s">
        <v>39</v>
      </c>
      <c r="J52" s="47">
        <f t="shared" si="7"/>
        <v>1</v>
      </c>
      <c r="K52" s="48" t="s">
        <v>64</v>
      </c>
      <c r="L52" s="48" t="s">
        <v>7</v>
      </c>
      <c r="M52" s="51"/>
      <c r="N52" s="52"/>
      <c r="O52" s="52"/>
      <c r="P52" s="53"/>
      <c r="Q52" s="52"/>
      <c r="R52" s="52"/>
      <c r="S52" s="54"/>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6">
        <f t="shared" si="8"/>
        <v>0</v>
      </c>
      <c r="BB52" s="57">
        <f t="shared" si="1"/>
        <v>0</v>
      </c>
      <c r="BC52" s="58" t="str">
        <f t="shared" si="9"/>
        <v>INR Zero Only</v>
      </c>
      <c r="IE52" s="19">
        <v>3</v>
      </c>
      <c r="IF52" s="19" t="s">
        <v>47</v>
      </c>
      <c r="IG52" s="19" t="s">
        <v>48</v>
      </c>
      <c r="IH52" s="19">
        <v>10</v>
      </c>
      <c r="II52" s="19" t="s">
        <v>38</v>
      </c>
    </row>
    <row r="53" spans="1:243" s="18" customFormat="1" ht="100.5" customHeight="1">
      <c r="A53" s="44">
        <v>30</v>
      </c>
      <c r="B53" s="67" t="s">
        <v>230</v>
      </c>
      <c r="C53" s="16" t="s">
        <v>91</v>
      </c>
      <c r="D53" s="46">
        <v>10</v>
      </c>
      <c r="E53" s="47" t="s">
        <v>281</v>
      </c>
      <c r="F53" s="46">
        <v>0</v>
      </c>
      <c r="G53" s="48"/>
      <c r="H53" s="48"/>
      <c r="I53" s="50" t="s">
        <v>39</v>
      </c>
      <c r="J53" s="47">
        <f>IF(I53="Less(-)",-1,1)</f>
        <v>1</v>
      </c>
      <c r="K53" s="48" t="s">
        <v>64</v>
      </c>
      <c r="L53" s="48" t="s">
        <v>7</v>
      </c>
      <c r="M53" s="51"/>
      <c r="N53" s="52"/>
      <c r="O53" s="52"/>
      <c r="P53" s="53"/>
      <c r="Q53" s="52"/>
      <c r="R53" s="52"/>
      <c r="S53" s="54"/>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6">
        <f aca="true" t="shared" si="10" ref="BA53:BA61">total_amount_ba($B$2,$D$2,D53,F53,J53,K53,M53)</f>
        <v>0</v>
      </c>
      <c r="BB53" s="57">
        <f>BA53+SUM(N53:AZ53)</f>
        <v>0</v>
      </c>
      <c r="BC53" s="58" t="str">
        <f aca="true" t="shared" si="11" ref="BC53:BC61">SpellNumber(L53,BB53)</f>
        <v>INR Zero Only</v>
      </c>
      <c r="IE53" s="19">
        <v>2</v>
      </c>
      <c r="IF53" s="19" t="s">
        <v>34</v>
      </c>
      <c r="IG53" s="19" t="s">
        <v>45</v>
      </c>
      <c r="IH53" s="19">
        <v>10</v>
      </c>
      <c r="II53" s="19" t="s">
        <v>38</v>
      </c>
    </row>
    <row r="54" spans="1:243" s="18" customFormat="1" ht="93.75" customHeight="1">
      <c r="A54" s="44">
        <v>31</v>
      </c>
      <c r="B54" s="45" t="s">
        <v>231</v>
      </c>
      <c r="C54" s="16" t="s">
        <v>92</v>
      </c>
      <c r="D54" s="46">
        <v>10</v>
      </c>
      <c r="E54" s="47" t="s">
        <v>281</v>
      </c>
      <c r="F54" s="46">
        <v>0</v>
      </c>
      <c r="G54" s="48"/>
      <c r="H54" s="48"/>
      <c r="I54" s="50" t="s">
        <v>39</v>
      </c>
      <c r="J54" s="47">
        <f t="shared" si="7"/>
        <v>1</v>
      </c>
      <c r="K54" s="48" t="s">
        <v>64</v>
      </c>
      <c r="L54" s="48" t="s">
        <v>7</v>
      </c>
      <c r="M54" s="51"/>
      <c r="N54" s="52"/>
      <c r="O54" s="52"/>
      <c r="P54" s="53"/>
      <c r="Q54" s="52"/>
      <c r="R54" s="52"/>
      <c r="S54" s="54"/>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6">
        <f t="shared" si="10"/>
        <v>0</v>
      </c>
      <c r="BB54" s="57">
        <f t="shared" si="1"/>
        <v>0</v>
      </c>
      <c r="BC54" s="58" t="str">
        <f t="shared" si="11"/>
        <v>INR Zero Only</v>
      </c>
      <c r="IE54" s="19">
        <v>2</v>
      </c>
      <c r="IF54" s="19" t="s">
        <v>34</v>
      </c>
      <c r="IG54" s="19" t="s">
        <v>45</v>
      </c>
      <c r="IH54" s="19">
        <v>10</v>
      </c>
      <c r="II54" s="19" t="s">
        <v>38</v>
      </c>
    </row>
    <row r="55" spans="1:243" s="18" customFormat="1" ht="78.75" customHeight="1">
      <c r="A55" s="44">
        <v>32</v>
      </c>
      <c r="B55" s="45" t="s">
        <v>321</v>
      </c>
      <c r="C55" s="16" t="s">
        <v>93</v>
      </c>
      <c r="D55" s="46">
        <v>50</v>
      </c>
      <c r="E55" s="47" t="s">
        <v>281</v>
      </c>
      <c r="F55" s="46">
        <v>0</v>
      </c>
      <c r="G55" s="48"/>
      <c r="H55" s="48"/>
      <c r="I55" s="50" t="s">
        <v>39</v>
      </c>
      <c r="J55" s="47">
        <f t="shared" si="7"/>
        <v>1</v>
      </c>
      <c r="K55" s="48" t="s">
        <v>64</v>
      </c>
      <c r="L55" s="48" t="s">
        <v>7</v>
      </c>
      <c r="M55" s="51"/>
      <c r="N55" s="52"/>
      <c r="O55" s="52"/>
      <c r="P55" s="53"/>
      <c r="Q55" s="52"/>
      <c r="R55" s="52"/>
      <c r="S55" s="54"/>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6">
        <f t="shared" si="10"/>
        <v>0</v>
      </c>
      <c r="BB55" s="57">
        <f t="shared" si="1"/>
        <v>0</v>
      </c>
      <c r="BC55" s="58" t="str">
        <f t="shared" si="11"/>
        <v>INR Zero Only</v>
      </c>
      <c r="IE55" s="19">
        <v>3</v>
      </c>
      <c r="IF55" s="19" t="s">
        <v>47</v>
      </c>
      <c r="IG55" s="19" t="s">
        <v>48</v>
      </c>
      <c r="IH55" s="19">
        <v>10</v>
      </c>
      <c r="II55" s="19" t="s">
        <v>38</v>
      </c>
    </row>
    <row r="56" spans="1:243" s="18" customFormat="1" ht="66.75" customHeight="1">
      <c r="A56" s="44">
        <v>33</v>
      </c>
      <c r="B56" s="45" t="s">
        <v>322</v>
      </c>
      <c r="C56" s="16" t="s">
        <v>94</v>
      </c>
      <c r="D56" s="46">
        <v>25</v>
      </c>
      <c r="E56" s="47" t="s">
        <v>281</v>
      </c>
      <c r="F56" s="46">
        <v>0</v>
      </c>
      <c r="G56" s="48"/>
      <c r="H56" s="48"/>
      <c r="I56" s="50" t="s">
        <v>39</v>
      </c>
      <c r="J56" s="47">
        <f t="shared" si="7"/>
        <v>1</v>
      </c>
      <c r="K56" s="48" t="s">
        <v>64</v>
      </c>
      <c r="L56" s="48" t="s">
        <v>7</v>
      </c>
      <c r="M56" s="51"/>
      <c r="N56" s="52"/>
      <c r="O56" s="52"/>
      <c r="P56" s="53"/>
      <c r="Q56" s="52"/>
      <c r="R56" s="52"/>
      <c r="S56" s="54"/>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6">
        <f t="shared" si="10"/>
        <v>0</v>
      </c>
      <c r="BB56" s="57">
        <f t="shared" si="1"/>
        <v>0</v>
      </c>
      <c r="BC56" s="58" t="str">
        <f t="shared" si="11"/>
        <v>INR Zero Only</v>
      </c>
      <c r="IE56" s="19">
        <v>1.01</v>
      </c>
      <c r="IF56" s="19" t="s">
        <v>40</v>
      </c>
      <c r="IG56" s="19" t="s">
        <v>35</v>
      </c>
      <c r="IH56" s="19">
        <v>123.223</v>
      </c>
      <c r="II56" s="19" t="s">
        <v>38</v>
      </c>
    </row>
    <row r="57" spans="1:243" s="18" customFormat="1" ht="58.5" customHeight="1">
      <c r="A57" s="44">
        <v>34</v>
      </c>
      <c r="B57" s="45" t="s">
        <v>323</v>
      </c>
      <c r="C57" s="16" t="s">
        <v>95</v>
      </c>
      <c r="D57" s="46">
        <v>25</v>
      </c>
      <c r="E57" s="47" t="s">
        <v>362</v>
      </c>
      <c r="F57" s="46">
        <v>0</v>
      </c>
      <c r="G57" s="48"/>
      <c r="H57" s="48"/>
      <c r="I57" s="50" t="s">
        <v>39</v>
      </c>
      <c r="J57" s="47">
        <f t="shared" si="7"/>
        <v>1</v>
      </c>
      <c r="K57" s="48" t="s">
        <v>64</v>
      </c>
      <c r="L57" s="48" t="s">
        <v>7</v>
      </c>
      <c r="M57" s="51"/>
      <c r="N57" s="52"/>
      <c r="O57" s="52"/>
      <c r="P57" s="53"/>
      <c r="Q57" s="52"/>
      <c r="R57" s="52"/>
      <c r="S57" s="54"/>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66"/>
      <c r="AV57" s="55"/>
      <c r="AW57" s="55"/>
      <c r="AX57" s="55"/>
      <c r="AY57" s="55"/>
      <c r="AZ57" s="55"/>
      <c r="BA57" s="56">
        <f t="shared" si="10"/>
        <v>0</v>
      </c>
      <c r="BB57" s="57">
        <f t="shared" si="1"/>
        <v>0</v>
      </c>
      <c r="BC57" s="58" t="str">
        <f t="shared" si="11"/>
        <v>INR Zero Only</v>
      </c>
      <c r="IE57" s="19">
        <v>1.02</v>
      </c>
      <c r="IF57" s="19" t="s">
        <v>42</v>
      </c>
      <c r="IG57" s="19" t="s">
        <v>43</v>
      </c>
      <c r="IH57" s="19">
        <v>213</v>
      </c>
      <c r="II57" s="19" t="s">
        <v>38</v>
      </c>
    </row>
    <row r="58" spans="1:243" s="18" customFormat="1" ht="45" customHeight="1">
      <c r="A58" s="44">
        <v>35</v>
      </c>
      <c r="B58" s="45" t="s">
        <v>363</v>
      </c>
      <c r="C58" s="16" t="s">
        <v>96</v>
      </c>
      <c r="D58" s="46">
        <v>20</v>
      </c>
      <c r="E58" s="47" t="s">
        <v>281</v>
      </c>
      <c r="F58" s="46">
        <v>0</v>
      </c>
      <c r="G58" s="48"/>
      <c r="H58" s="48"/>
      <c r="I58" s="50" t="s">
        <v>39</v>
      </c>
      <c r="J58" s="47">
        <f>IF(I58="Less(-)",-1,1)</f>
        <v>1</v>
      </c>
      <c r="K58" s="48" t="s">
        <v>64</v>
      </c>
      <c r="L58" s="48" t="s">
        <v>7</v>
      </c>
      <c r="M58" s="51"/>
      <c r="N58" s="52"/>
      <c r="O58" s="52"/>
      <c r="P58" s="53"/>
      <c r="Q58" s="52"/>
      <c r="R58" s="52"/>
      <c r="S58" s="54"/>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66"/>
      <c r="AV58" s="55"/>
      <c r="AW58" s="55"/>
      <c r="AX58" s="55"/>
      <c r="AY58" s="55"/>
      <c r="AZ58" s="55"/>
      <c r="BA58" s="56">
        <f t="shared" si="10"/>
        <v>0</v>
      </c>
      <c r="BB58" s="57">
        <f>BA58+SUM(N58:AZ58)</f>
        <v>0</v>
      </c>
      <c r="BC58" s="58" t="str">
        <f t="shared" si="11"/>
        <v>INR Zero Only</v>
      </c>
      <c r="IE58" s="19">
        <v>1.02</v>
      </c>
      <c r="IF58" s="19" t="s">
        <v>42</v>
      </c>
      <c r="IG58" s="19" t="s">
        <v>43</v>
      </c>
      <c r="IH58" s="19">
        <v>213</v>
      </c>
      <c r="II58" s="19" t="s">
        <v>38</v>
      </c>
    </row>
    <row r="59" spans="1:243" s="18" customFormat="1" ht="70.5" customHeight="1">
      <c r="A59" s="44">
        <v>36</v>
      </c>
      <c r="B59" s="45" t="s">
        <v>388</v>
      </c>
      <c r="C59" s="16" t="s">
        <v>97</v>
      </c>
      <c r="D59" s="46">
        <v>15</v>
      </c>
      <c r="E59" s="47" t="s">
        <v>362</v>
      </c>
      <c r="F59" s="46">
        <v>0</v>
      </c>
      <c r="G59" s="48"/>
      <c r="H59" s="49"/>
      <c r="I59" s="50" t="s">
        <v>39</v>
      </c>
      <c r="J59" s="47">
        <f t="shared" si="7"/>
        <v>1</v>
      </c>
      <c r="K59" s="48" t="s">
        <v>64</v>
      </c>
      <c r="L59" s="48" t="s">
        <v>7</v>
      </c>
      <c r="M59" s="51"/>
      <c r="N59" s="52"/>
      <c r="O59" s="52"/>
      <c r="P59" s="53"/>
      <c r="Q59" s="52"/>
      <c r="R59" s="52"/>
      <c r="S59" s="54"/>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6">
        <f t="shared" si="10"/>
        <v>0</v>
      </c>
      <c r="BB59" s="57">
        <f t="shared" si="1"/>
        <v>0</v>
      </c>
      <c r="BC59" s="58" t="str">
        <f t="shared" si="11"/>
        <v>INR Zero Only</v>
      </c>
      <c r="IE59" s="19">
        <v>1.01</v>
      </c>
      <c r="IF59" s="19" t="s">
        <v>40</v>
      </c>
      <c r="IG59" s="19" t="s">
        <v>35</v>
      </c>
      <c r="IH59" s="19">
        <v>123.223</v>
      </c>
      <c r="II59" s="19" t="s">
        <v>38</v>
      </c>
    </row>
    <row r="60" spans="1:243" s="18" customFormat="1" ht="21" customHeight="1">
      <c r="A60" s="65">
        <v>36.2</v>
      </c>
      <c r="B60" s="67" t="s">
        <v>324</v>
      </c>
      <c r="C60" s="16" t="s">
        <v>98</v>
      </c>
      <c r="D60" s="46">
        <v>15</v>
      </c>
      <c r="E60" s="47" t="s">
        <v>362</v>
      </c>
      <c r="F60" s="46">
        <v>0</v>
      </c>
      <c r="G60" s="48"/>
      <c r="H60" s="48"/>
      <c r="I60" s="50" t="s">
        <v>39</v>
      </c>
      <c r="J60" s="47">
        <f>IF(I60="Less(-)",-1,1)</f>
        <v>1</v>
      </c>
      <c r="K60" s="48" t="s">
        <v>64</v>
      </c>
      <c r="L60" s="48" t="s">
        <v>7</v>
      </c>
      <c r="M60" s="51"/>
      <c r="N60" s="52"/>
      <c r="O60" s="52"/>
      <c r="P60" s="53"/>
      <c r="Q60" s="52"/>
      <c r="R60" s="52"/>
      <c r="S60" s="54"/>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6">
        <f t="shared" si="10"/>
        <v>0</v>
      </c>
      <c r="BB60" s="57">
        <f t="shared" si="1"/>
        <v>0</v>
      </c>
      <c r="BC60" s="58" t="str">
        <f t="shared" si="11"/>
        <v>INR Zero Only</v>
      </c>
      <c r="IE60" s="19">
        <v>2</v>
      </c>
      <c r="IF60" s="19" t="s">
        <v>34</v>
      </c>
      <c r="IG60" s="19" t="s">
        <v>45</v>
      </c>
      <c r="IH60" s="19">
        <v>10</v>
      </c>
      <c r="II60" s="19" t="s">
        <v>38</v>
      </c>
    </row>
    <row r="61" spans="1:243" s="18" customFormat="1" ht="82.5" customHeight="1">
      <c r="A61" s="65">
        <v>37</v>
      </c>
      <c r="B61" s="45" t="s">
        <v>381</v>
      </c>
      <c r="C61" s="16" t="s">
        <v>99</v>
      </c>
      <c r="D61" s="46">
        <v>10</v>
      </c>
      <c r="E61" s="47" t="s">
        <v>284</v>
      </c>
      <c r="F61" s="46">
        <v>0</v>
      </c>
      <c r="G61" s="48"/>
      <c r="H61" s="49"/>
      <c r="I61" s="50" t="s">
        <v>39</v>
      </c>
      <c r="J61" s="47">
        <f>IF(I61="Less(-)",-1,1)</f>
        <v>1</v>
      </c>
      <c r="K61" s="48" t="s">
        <v>64</v>
      </c>
      <c r="L61" s="48" t="s">
        <v>7</v>
      </c>
      <c r="M61" s="51"/>
      <c r="N61" s="52"/>
      <c r="O61" s="52"/>
      <c r="P61" s="53"/>
      <c r="Q61" s="52"/>
      <c r="R61" s="52"/>
      <c r="S61" s="54"/>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6">
        <f t="shared" si="10"/>
        <v>0</v>
      </c>
      <c r="BB61" s="57">
        <f>BA61+SUM(N61:AZ61)</f>
        <v>0</v>
      </c>
      <c r="BC61" s="58" t="str">
        <f t="shared" si="11"/>
        <v>INR Zero Only</v>
      </c>
      <c r="IE61" s="19">
        <v>1.01</v>
      </c>
      <c r="IF61" s="19" t="s">
        <v>40</v>
      </c>
      <c r="IG61" s="19" t="s">
        <v>35</v>
      </c>
      <c r="IH61" s="19">
        <v>123.223</v>
      </c>
      <c r="II61" s="19" t="s">
        <v>38</v>
      </c>
    </row>
    <row r="62" spans="1:243" s="18" customFormat="1" ht="26.25" customHeight="1">
      <c r="A62" s="65">
        <v>37.1</v>
      </c>
      <c r="B62" s="68" t="s">
        <v>325</v>
      </c>
      <c r="C62" s="16" t="s">
        <v>100</v>
      </c>
      <c r="D62" s="46">
        <v>10</v>
      </c>
      <c r="E62" s="47" t="s">
        <v>284</v>
      </c>
      <c r="F62" s="46">
        <v>0</v>
      </c>
      <c r="G62" s="48"/>
      <c r="H62" s="48"/>
      <c r="I62" s="50" t="s">
        <v>39</v>
      </c>
      <c r="J62" s="47">
        <f aca="true" t="shared" si="12" ref="J62:J67">IF(I62="Less(-)",-1,1)</f>
        <v>1</v>
      </c>
      <c r="K62" s="48" t="s">
        <v>64</v>
      </c>
      <c r="L62" s="48" t="s">
        <v>7</v>
      </c>
      <c r="M62" s="51"/>
      <c r="N62" s="52"/>
      <c r="O62" s="52"/>
      <c r="P62" s="53"/>
      <c r="Q62" s="52"/>
      <c r="R62" s="52"/>
      <c r="S62" s="54"/>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6">
        <f aca="true" t="shared" si="13" ref="BA62:BA67">total_amount_ba($B$2,$D$2,D62,F62,J62,K62,M62)</f>
        <v>0</v>
      </c>
      <c r="BB62" s="57">
        <f t="shared" si="1"/>
        <v>0</v>
      </c>
      <c r="BC62" s="58" t="str">
        <f aca="true" t="shared" si="14" ref="BC62:BC67">SpellNumber(L62,BB62)</f>
        <v>INR Zero Only</v>
      </c>
      <c r="IE62" s="19">
        <v>1.02</v>
      </c>
      <c r="IF62" s="19" t="s">
        <v>42</v>
      </c>
      <c r="IG62" s="19" t="s">
        <v>43</v>
      </c>
      <c r="IH62" s="19">
        <v>213</v>
      </c>
      <c r="II62" s="19" t="s">
        <v>38</v>
      </c>
    </row>
    <row r="63" spans="1:243" s="18" customFormat="1" ht="83.25" customHeight="1">
      <c r="A63" s="65">
        <v>38</v>
      </c>
      <c r="B63" s="45" t="s">
        <v>399</v>
      </c>
      <c r="C63" s="16" t="s">
        <v>101</v>
      </c>
      <c r="D63" s="46">
        <v>10</v>
      </c>
      <c r="E63" s="47" t="s">
        <v>285</v>
      </c>
      <c r="F63" s="46">
        <v>0</v>
      </c>
      <c r="G63" s="48"/>
      <c r="H63" s="48"/>
      <c r="I63" s="50" t="s">
        <v>39</v>
      </c>
      <c r="J63" s="47">
        <f t="shared" si="12"/>
        <v>1</v>
      </c>
      <c r="K63" s="48" t="s">
        <v>64</v>
      </c>
      <c r="L63" s="48" t="s">
        <v>7</v>
      </c>
      <c r="M63" s="51"/>
      <c r="N63" s="52"/>
      <c r="O63" s="52"/>
      <c r="P63" s="53"/>
      <c r="Q63" s="52"/>
      <c r="R63" s="52"/>
      <c r="S63" s="54"/>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6">
        <f t="shared" si="13"/>
        <v>0</v>
      </c>
      <c r="BB63" s="57">
        <f t="shared" si="1"/>
        <v>0</v>
      </c>
      <c r="BC63" s="58" t="str">
        <f t="shared" si="14"/>
        <v>INR Zero Only</v>
      </c>
      <c r="IE63" s="19">
        <v>3</v>
      </c>
      <c r="IF63" s="19" t="s">
        <v>47</v>
      </c>
      <c r="IG63" s="19" t="s">
        <v>48</v>
      </c>
      <c r="IH63" s="19">
        <v>10</v>
      </c>
      <c r="II63" s="19" t="s">
        <v>38</v>
      </c>
    </row>
    <row r="64" spans="1:243" s="18" customFormat="1" ht="28.5" customHeight="1">
      <c r="A64" s="65">
        <v>38.2</v>
      </c>
      <c r="B64" s="45" t="s">
        <v>326</v>
      </c>
      <c r="C64" s="16" t="s">
        <v>102</v>
      </c>
      <c r="D64" s="46">
        <v>10</v>
      </c>
      <c r="E64" s="47" t="s">
        <v>284</v>
      </c>
      <c r="F64" s="46">
        <v>0</v>
      </c>
      <c r="G64" s="48"/>
      <c r="H64" s="48"/>
      <c r="I64" s="50" t="s">
        <v>39</v>
      </c>
      <c r="J64" s="47">
        <f t="shared" si="12"/>
        <v>1</v>
      </c>
      <c r="K64" s="48" t="s">
        <v>64</v>
      </c>
      <c r="L64" s="48" t="s">
        <v>7</v>
      </c>
      <c r="M64" s="51"/>
      <c r="N64" s="52"/>
      <c r="O64" s="52"/>
      <c r="P64" s="53"/>
      <c r="Q64" s="52"/>
      <c r="R64" s="52"/>
      <c r="S64" s="54"/>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6">
        <f t="shared" si="13"/>
        <v>0</v>
      </c>
      <c r="BB64" s="57">
        <f t="shared" si="1"/>
        <v>0</v>
      </c>
      <c r="BC64" s="58" t="str">
        <f t="shared" si="14"/>
        <v>INR Zero Only</v>
      </c>
      <c r="IE64" s="19">
        <v>1.01</v>
      </c>
      <c r="IF64" s="19" t="s">
        <v>40</v>
      </c>
      <c r="IG64" s="19" t="s">
        <v>35</v>
      </c>
      <c r="IH64" s="19">
        <v>123.223</v>
      </c>
      <c r="II64" s="19" t="s">
        <v>38</v>
      </c>
    </row>
    <row r="65" spans="1:243" s="18" customFormat="1" ht="402.75" customHeight="1">
      <c r="A65" s="65">
        <v>39</v>
      </c>
      <c r="B65" s="45" t="s">
        <v>233</v>
      </c>
      <c r="C65" s="16" t="s">
        <v>103</v>
      </c>
      <c r="D65" s="46">
        <v>50</v>
      </c>
      <c r="E65" s="47" t="s">
        <v>281</v>
      </c>
      <c r="F65" s="46">
        <v>0</v>
      </c>
      <c r="G65" s="48"/>
      <c r="H65" s="48"/>
      <c r="I65" s="50" t="s">
        <v>39</v>
      </c>
      <c r="J65" s="47">
        <f t="shared" si="12"/>
        <v>1</v>
      </c>
      <c r="K65" s="48" t="s">
        <v>64</v>
      </c>
      <c r="L65" s="48" t="s">
        <v>7</v>
      </c>
      <c r="M65" s="51"/>
      <c r="N65" s="52"/>
      <c r="O65" s="52"/>
      <c r="P65" s="53"/>
      <c r="Q65" s="52"/>
      <c r="R65" s="52"/>
      <c r="S65" s="54"/>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66"/>
      <c r="AV65" s="55"/>
      <c r="AW65" s="55"/>
      <c r="AX65" s="55"/>
      <c r="AY65" s="55"/>
      <c r="AZ65" s="55"/>
      <c r="BA65" s="56">
        <f t="shared" si="13"/>
        <v>0</v>
      </c>
      <c r="BB65" s="57">
        <f t="shared" si="1"/>
        <v>0</v>
      </c>
      <c r="BC65" s="58" t="str">
        <f t="shared" si="14"/>
        <v>INR Zero Only</v>
      </c>
      <c r="IE65" s="19">
        <v>1.02</v>
      </c>
      <c r="IF65" s="19" t="s">
        <v>42</v>
      </c>
      <c r="IG65" s="19" t="s">
        <v>43</v>
      </c>
      <c r="IH65" s="19">
        <v>213</v>
      </c>
      <c r="II65" s="19" t="s">
        <v>38</v>
      </c>
    </row>
    <row r="66" spans="1:243" s="18" customFormat="1" ht="391.5" customHeight="1">
      <c r="A66" s="44">
        <v>40</v>
      </c>
      <c r="B66" s="67" t="s">
        <v>234</v>
      </c>
      <c r="C66" s="16" t="s">
        <v>104</v>
      </c>
      <c r="D66" s="46">
        <v>6</v>
      </c>
      <c r="E66" s="47" t="s">
        <v>281</v>
      </c>
      <c r="F66" s="46">
        <v>0</v>
      </c>
      <c r="G66" s="48"/>
      <c r="H66" s="48"/>
      <c r="I66" s="50" t="s">
        <v>39</v>
      </c>
      <c r="J66" s="47">
        <f t="shared" si="12"/>
        <v>1</v>
      </c>
      <c r="K66" s="48" t="s">
        <v>64</v>
      </c>
      <c r="L66" s="48" t="s">
        <v>7</v>
      </c>
      <c r="M66" s="51"/>
      <c r="N66" s="52"/>
      <c r="O66" s="52"/>
      <c r="P66" s="53"/>
      <c r="Q66" s="52"/>
      <c r="R66" s="52"/>
      <c r="S66" s="54"/>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6">
        <f t="shared" si="13"/>
        <v>0</v>
      </c>
      <c r="BB66" s="57">
        <f t="shared" si="1"/>
        <v>0</v>
      </c>
      <c r="BC66" s="58" t="str">
        <f t="shared" si="14"/>
        <v>INR Zero Only</v>
      </c>
      <c r="IE66" s="19">
        <v>2</v>
      </c>
      <c r="IF66" s="19" t="s">
        <v>34</v>
      </c>
      <c r="IG66" s="19" t="s">
        <v>45</v>
      </c>
      <c r="IH66" s="19">
        <v>10</v>
      </c>
      <c r="II66" s="19" t="s">
        <v>38</v>
      </c>
    </row>
    <row r="67" spans="1:243" s="18" customFormat="1" ht="155.25" customHeight="1">
      <c r="A67" s="44">
        <v>41</v>
      </c>
      <c r="B67" s="67" t="s">
        <v>327</v>
      </c>
      <c r="C67" s="16" t="s">
        <v>105</v>
      </c>
      <c r="D67" s="46">
        <v>10</v>
      </c>
      <c r="E67" s="47" t="s">
        <v>281</v>
      </c>
      <c r="F67" s="46">
        <v>0</v>
      </c>
      <c r="G67" s="48"/>
      <c r="H67" s="48"/>
      <c r="I67" s="50" t="s">
        <v>39</v>
      </c>
      <c r="J67" s="47">
        <f t="shared" si="12"/>
        <v>1</v>
      </c>
      <c r="K67" s="48" t="s">
        <v>64</v>
      </c>
      <c r="L67" s="48" t="s">
        <v>7</v>
      </c>
      <c r="M67" s="51"/>
      <c r="N67" s="52"/>
      <c r="O67" s="52"/>
      <c r="P67" s="53"/>
      <c r="Q67" s="52"/>
      <c r="R67" s="52"/>
      <c r="S67" s="54"/>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6">
        <f t="shared" si="13"/>
        <v>0</v>
      </c>
      <c r="BB67" s="57">
        <f t="shared" si="1"/>
        <v>0</v>
      </c>
      <c r="BC67" s="58" t="str">
        <f t="shared" si="14"/>
        <v>INR Zero Only</v>
      </c>
      <c r="IE67" s="19">
        <v>3</v>
      </c>
      <c r="IF67" s="19" t="s">
        <v>47</v>
      </c>
      <c r="IG67" s="19" t="s">
        <v>48</v>
      </c>
      <c r="IH67" s="19">
        <v>10</v>
      </c>
      <c r="II67" s="19" t="s">
        <v>38</v>
      </c>
    </row>
    <row r="68" spans="1:243" s="18" customFormat="1" ht="19.5" customHeight="1">
      <c r="A68" s="44">
        <v>42</v>
      </c>
      <c r="B68" s="45" t="s">
        <v>235</v>
      </c>
      <c r="C68" s="16" t="s">
        <v>106</v>
      </c>
      <c r="D68" s="46">
        <v>50</v>
      </c>
      <c r="E68" s="47" t="s">
        <v>281</v>
      </c>
      <c r="F68" s="46">
        <v>0</v>
      </c>
      <c r="G68" s="48"/>
      <c r="H68" s="49"/>
      <c r="I68" s="50" t="s">
        <v>39</v>
      </c>
      <c r="J68" s="47">
        <f>IF(I68="Less(-)",-1,1)</f>
        <v>1</v>
      </c>
      <c r="K68" s="48" t="s">
        <v>64</v>
      </c>
      <c r="L68" s="48" t="s">
        <v>7</v>
      </c>
      <c r="M68" s="51"/>
      <c r="N68" s="52"/>
      <c r="O68" s="52"/>
      <c r="P68" s="53"/>
      <c r="Q68" s="52"/>
      <c r="R68" s="52"/>
      <c r="S68" s="54"/>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6">
        <f>total_amount_ba($B$2,$D$2,D68,F68,J68,K68,M68)</f>
        <v>0</v>
      </c>
      <c r="BB68" s="57">
        <f>BA68+SUM(N68:AZ68)</f>
        <v>0</v>
      </c>
      <c r="BC68" s="58" t="str">
        <f>SpellNumber(L68,BB68)</f>
        <v>INR Zero Only</v>
      </c>
      <c r="IE68" s="19">
        <v>1.01</v>
      </c>
      <c r="IF68" s="19" t="s">
        <v>40</v>
      </c>
      <c r="IG68" s="19" t="s">
        <v>35</v>
      </c>
      <c r="IH68" s="19">
        <v>123.223</v>
      </c>
      <c r="II68" s="19" t="s">
        <v>38</v>
      </c>
    </row>
    <row r="69" spans="1:243" s="18" customFormat="1" ht="20.25" customHeight="1">
      <c r="A69" s="44">
        <v>43</v>
      </c>
      <c r="B69" s="45" t="s">
        <v>328</v>
      </c>
      <c r="C69" s="16" t="s">
        <v>107</v>
      </c>
      <c r="D69" s="46">
        <v>5</v>
      </c>
      <c r="E69" s="47" t="s">
        <v>281</v>
      </c>
      <c r="F69" s="46">
        <v>0</v>
      </c>
      <c r="G69" s="48"/>
      <c r="H69" s="48"/>
      <c r="I69" s="50" t="s">
        <v>39</v>
      </c>
      <c r="J69" s="47">
        <f>IF(I69="Less(-)",-1,1)</f>
        <v>1</v>
      </c>
      <c r="K69" s="48" t="s">
        <v>64</v>
      </c>
      <c r="L69" s="48" t="s">
        <v>7</v>
      </c>
      <c r="M69" s="51"/>
      <c r="N69" s="52"/>
      <c r="O69" s="52"/>
      <c r="P69" s="53"/>
      <c r="Q69" s="52"/>
      <c r="R69" s="52"/>
      <c r="S69" s="54"/>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6">
        <f aca="true" t="shared" si="15" ref="BA69:BA78">total_amount_ba($B$2,$D$2,D69,F69,J69,K69,M69)</f>
        <v>0</v>
      </c>
      <c r="BB69" s="57">
        <f t="shared" si="1"/>
        <v>0</v>
      </c>
      <c r="BC69" s="58" t="str">
        <f aca="true" t="shared" si="16" ref="BC69:BC78">SpellNumber(L69,BB69)</f>
        <v>INR Zero Only</v>
      </c>
      <c r="IE69" s="19">
        <v>1.02</v>
      </c>
      <c r="IF69" s="19" t="s">
        <v>42</v>
      </c>
      <c r="IG69" s="19" t="s">
        <v>43</v>
      </c>
      <c r="IH69" s="19">
        <v>213</v>
      </c>
      <c r="II69" s="19" t="s">
        <v>38</v>
      </c>
    </row>
    <row r="70" spans="1:243" s="18" customFormat="1" ht="27.75" customHeight="1">
      <c r="A70" s="44">
        <v>44</v>
      </c>
      <c r="B70" s="45" t="s">
        <v>329</v>
      </c>
      <c r="C70" s="16" t="s">
        <v>108</v>
      </c>
      <c r="D70" s="46">
        <v>80</v>
      </c>
      <c r="E70" s="47" t="s">
        <v>281</v>
      </c>
      <c r="F70" s="46">
        <v>0</v>
      </c>
      <c r="G70" s="48"/>
      <c r="H70" s="48"/>
      <c r="I70" s="50" t="s">
        <v>39</v>
      </c>
      <c r="J70" s="47">
        <f>IF(I70="Less(-)",-1,1)</f>
        <v>1</v>
      </c>
      <c r="K70" s="48" t="s">
        <v>64</v>
      </c>
      <c r="L70" s="48" t="s">
        <v>7</v>
      </c>
      <c r="M70" s="51"/>
      <c r="N70" s="52"/>
      <c r="O70" s="52"/>
      <c r="P70" s="53"/>
      <c r="Q70" s="52"/>
      <c r="R70" s="52"/>
      <c r="S70" s="54"/>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6">
        <f t="shared" si="15"/>
        <v>0</v>
      </c>
      <c r="BB70" s="57">
        <f t="shared" si="1"/>
        <v>0</v>
      </c>
      <c r="BC70" s="58" t="str">
        <f t="shared" si="16"/>
        <v>INR Zero Only</v>
      </c>
      <c r="IE70" s="19">
        <v>2</v>
      </c>
      <c r="IF70" s="19" t="s">
        <v>34</v>
      </c>
      <c r="IG70" s="19" t="s">
        <v>45</v>
      </c>
      <c r="IH70" s="19">
        <v>10</v>
      </c>
      <c r="II70" s="19" t="s">
        <v>38</v>
      </c>
    </row>
    <row r="71" spans="1:243" s="18" customFormat="1" ht="41.25" customHeight="1">
      <c r="A71" s="44">
        <v>45</v>
      </c>
      <c r="B71" s="45" t="s">
        <v>330</v>
      </c>
      <c r="C71" s="16" t="s">
        <v>109</v>
      </c>
      <c r="D71" s="46">
        <v>50</v>
      </c>
      <c r="E71" s="47" t="s">
        <v>281</v>
      </c>
      <c r="F71" s="46">
        <v>0</v>
      </c>
      <c r="G71" s="48"/>
      <c r="H71" s="49"/>
      <c r="I71" s="50" t="s">
        <v>39</v>
      </c>
      <c r="J71" s="47">
        <f>IF(I71="Less(-)",-1,1)</f>
        <v>1</v>
      </c>
      <c r="K71" s="48" t="s">
        <v>64</v>
      </c>
      <c r="L71" s="48" t="s">
        <v>7</v>
      </c>
      <c r="M71" s="51"/>
      <c r="N71" s="52"/>
      <c r="O71" s="52"/>
      <c r="P71" s="53"/>
      <c r="Q71" s="52"/>
      <c r="R71" s="52"/>
      <c r="S71" s="54"/>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6">
        <f>total_amount_ba($B$2,$D$2,D71,F71,J71,K71,M71)</f>
        <v>0</v>
      </c>
      <c r="BB71" s="57">
        <f>BA71+SUM(N71:AZ71)</f>
        <v>0</v>
      </c>
      <c r="BC71" s="58" t="str">
        <f>SpellNumber(L71,BB71)</f>
        <v>INR Zero Only</v>
      </c>
      <c r="IE71" s="19">
        <v>1.01</v>
      </c>
      <c r="IF71" s="19" t="s">
        <v>40</v>
      </c>
      <c r="IG71" s="19" t="s">
        <v>35</v>
      </c>
      <c r="IH71" s="19">
        <v>123.223</v>
      </c>
      <c r="II71" s="19" t="s">
        <v>38</v>
      </c>
    </row>
    <row r="72" spans="1:243" s="18" customFormat="1" ht="56.25" customHeight="1">
      <c r="A72" s="44">
        <v>46</v>
      </c>
      <c r="B72" s="45" t="s">
        <v>331</v>
      </c>
      <c r="C72" s="16" t="s">
        <v>110</v>
      </c>
      <c r="D72" s="46">
        <v>300</v>
      </c>
      <c r="E72" s="47" t="s">
        <v>281</v>
      </c>
      <c r="F72" s="46">
        <v>0</v>
      </c>
      <c r="G72" s="48"/>
      <c r="H72" s="48"/>
      <c r="I72" s="50" t="s">
        <v>39</v>
      </c>
      <c r="J72" s="47">
        <f aca="true" t="shared" si="17" ref="J72:J83">IF(I72="Less(-)",-1,1)</f>
        <v>1</v>
      </c>
      <c r="K72" s="48" t="s">
        <v>64</v>
      </c>
      <c r="L72" s="48" t="s">
        <v>7</v>
      </c>
      <c r="M72" s="51"/>
      <c r="N72" s="52"/>
      <c r="O72" s="52"/>
      <c r="P72" s="53"/>
      <c r="Q72" s="52"/>
      <c r="R72" s="52"/>
      <c r="S72" s="54"/>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6">
        <f t="shared" si="15"/>
        <v>0</v>
      </c>
      <c r="BB72" s="57">
        <f t="shared" si="1"/>
        <v>0</v>
      </c>
      <c r="BC72" s="58" t="str">
        <f t="shared" si="16"/>
        <v>INR Zero Only</v>
      </c>
      <c r="IE72" s="19">
        <v>1.02</v>
      </c>
      <c r="IF72" s="19" t="s">
        <v>42</v>
      </c>
      <c r="IG72" s="19" t="s">
        <v>43</v>
      </c>
      <c r="IH72" s="19">
        <v>213</v>
      </c>
      <c r="II72" s="19" t="s">
        <v>38</v>
      </c>
    </row>
    <row r="73" spans="1:243" s="18" customFormat="1" ht="58.5" customHeight="1">
      <c r="A73" s="44">
        <v>47</v>
      </c>
      <c r="B73" s="67" t="s">
        <v>400</v>
      </c>
      <c r="C73" s="16" t="s">
        <v>111</v>
      </c>
      <c r="D73" s="46">
        <v>50</v>
      </c>
      <c r="E73" s="47" t="s">
        <v>283</v>
      </c>
      <c r="F73" s="46">
        <v>0</v>
      </c>
      <c r="G73" s="48"/>
      <c r="H73" s="48"/>
      <c r="I73" s="50" t="s">
        <v>39</v>
      </c>
      <c r="J73" s="47">
        <f t="shared" si="17"/>
        <v>1</v>
      </c>
      <c r="K73" s="48" t="s">
        <v>64</v>
      </c>
      <c r="L73" s="48" t="s">
        <v>7</v>
      </c>
      <c r="M73" s="51"/>
      <c r="N73" s="52"/>
      <c r="O73" s="52"/>
      <c r="P73" s="53"/>
      <c r="Q73" s="52"/>
      <c r="R73" s="52"/>
      <c r="S73" s="54"/>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6">
        <f t="shared" si="15"/>
        <v>0</v>
      </c>
      <c r="BB73" s="57">
        <f t="shared" si="1"/>
        <v>0</v>
      </c>
      <c r="BC73" s="58" t="str">
        <f t="shared" si="16"/>
        <v>INR Zero Only</v>
      </c>
      <c r="IE73" s="19">
        <v>2</v>
      </c>
      <c r="IF73" s="19" t="s">
        <v>34</v>
      </c>
      <c r="IG73" s="19" t="s">
        <v>45</v>
      </c>
      <c r="IH73" s="19">
        <v>10</v>
      </c>
      <c r="II73" s="19" t="s">
        <v>38</v>
      </c>
    </row>
    <row r="74" spans="1:243" s="18" customFormat="1" ht="39" customHeight="1">
      <c r="A74" s="44">
        <v>48</v>
      </c>
      <c r="B74" s="45" t="s">
        <v>236</v>
      </c>
      <c r="C74" s="16" t="s">
        <v>112</v>
      </c>
      <c r="D74" s="46">
        <v>20</v>
      </c>
      <c r="E74" s="47" t="s">
        <v>283</v>
      </c>
      <c r="F74" s="46">
        <v>0</v>
      </c>
      <c r="G74" s="48"/>
      <c r="H74" s="48"/>
      <c r="I74" s="50" t="s">
        <v>39</v>
      </c>
      <c r="J74" s="47">
        <f t="shared" si="17"/>
        <v>1</v>
      </c>
      <c r="K74" s="48" t="s">
        <v>64</v>
      </c>
      <c r="L74" s="48" t="s">
        <v>7</v>
      </c>
      <c r="M74" s="51"/>
      <c r="N74" s="52"/>
      <c r="O74" s="52"/>
      <c r="P74" s="53"/>
      <c r="Q74" s="52"/>
      <c r="R74" s="52"/>
      <c r="S74" s="54"/>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6">
        <f t="shared" si="15"/>
        <v>0</v>
      </c>
      <c r="BB74" s="57">
        <f t="shared" si="1"/>
        <v>0</v>
      </c>
      <c r="BC74" s="58" t="str">
        <f t="shared" si="16"/>
        <v>INR Zero Only</v>
      </c>
      <c r="IE74" s="19">
        <v>2</v>
      </c>
      <c r="IF74" s="19" t="s">
        <v>34</v>
      </c>
      <c r="IG74" s="19" t="s">
        <v>45</v>
      </c>
      <c r="IH74" s="19">
        <v>10</v>
      </c>
      <c r="II74" s="19" t="s">
        <v>38</v>
      </c>
    </row>
    <row r="75" spans="1:243" s="18" customFormat="1" ht="51" customHeight="1">
      <c r="A75" s="44">
        <v>49</v>
      </c>
      <c r="B75" s="45" t="s">
        <v>237</v>
      </c>
      <c r="C75" s="16" t="s">
        <v>113</v>
      </c>
      <c r="D75" s="46">
        <v>50</v>
      </c>
      <c r="E75" s="47" t="s">
        <v>281</v>
      </c>
      <c r="F75" s="46">
        <v>0</v>
      </c>
      <c r="G75" s="48"/>
      <c r="H75" s="48"/>
      <c r="I75" s="50" t="s">
        <v>39</v>
      </c>
      <c r="J75" s="47">
        <f t="shared" si="17"/>
        <v>1</v>
      </c>
      <c r="K75" s="48" t="s">
        <v>64</v>
      </c>
      <c r="L75" s="48" t="s">
        <v>7</v>
      </c>
      <c r="M75" s="51"/>
      <c r="N75" s="52"/>
      <c r="O75" s="52"/>
      <c r="P75" s="53"/>
      <c r="Q75" s="52"/>
      <c r="R75" s="52"/>
      <c r="S75" s="54"/>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6">
        <f t="shared" si="15"/>
        <v>0</v>
      </c>
      <c r="BB75" s="57">
        <f aca="true" t="shared" si="18" ref="BB75:BB134">BA75+SUM(N75:AZ75)</f>
        <v>0</v>
      </c>
      <c r="BC75" s="58" t="str">
        <f t="shared" si="16"/>
        <v>INR Zero Only</v>
      </c>
      <c r="IE75" s="19">
        <v>1.01</v>
      </c>
      <c r="IF75" s="19" t="s">
        <v>40</v>
      </c>
      <c r="IG75" s="19" t="s">
        <v>35</v>
      </c>
      <c r="IH75" s="19">
        <v>123.223</v>
      </c>
      <c r="II75" s="19" t="s">
        <v>38</v>
      </c>
    </row>
    <row r="76" spans="1:243" s="18" customFormat="1" ht="29.25" customHeight="1">
      <c r="A76" s="44">
        <v>50</v>
      </c>
      <c r="B76" s="45" t="s">
        <v>332</v>
      </c>
      <c r="C76" s="16" t="s">
        <v>114</v>
      </c>
      <c r="D76" s="46">
        <v>50</v>
      </c>
      <c r="E76" s="47" t="s">
        <v>281</v>
      </c>
      <c r="F76" s="46">
        <v>0</v>
      </c>
      <c r="G76" s="48"/>
      <c r="H76" s="48"/>
      <c r="I76" s="50" t="s">
        <v>39</v>
      </c>
      <c r="J76" s="47">
        <f t="shared" si="17"/>
        <v>1</v>
      </c>
      <c r="K76" s="48" t="s">
        <v>64</v>
      </c>
      <c r="L76" s="48" t="s">
        <v>7</v>
      </c>
      <c r="M76" s="51"/>
      <c r="N76" s="52"/>
      <c r="O76" s="52"/>
      <c r="P76" s="53"/>
      <c r="Q76" s="52"/>
      <c r="R76" s="52"/>
      <c r="S76" s="54"/>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66"/>
      <c r="AV76" s="55"/>
      <c r="AW76" s="55"/>
      <c r="AX76" s="55"/>
      <c r="AY76" s="55"/>
      <c r="AZ76" s="55"/>
      <c r="BA76" s="56">
        <f t="shared" si="15"/>
        <v>0</v>
      </c>
      <c r="BB76" s="57">
        <f t="shared" si="18"/>
        <v>0</v>
      </c>
      <c r="BC76" s="58" t="str">
        <f t="shared" si="16"/>
        <v>INR Zero Only</v>
      </c>
      <c r="IE76" s="19">
        <v>1.02</v>
      </c>
      <c r="IF76" s="19" t="s">
        <v>42</v>
      </c>
      <c r="IG76" s="19" t="s">
        <v>43</v>
      </c>
      <c r="IH76" s="19">
        <v>213</v>
      </c>
      <c r="II76" s="19" t="s">
        <v>38</v>
      </c>
    </row>
    <row r="77" spans="1:243" s="18" customFormat="1" ht="42.75" customHeight="1">
      <c r="A77" s="44">
        <v>51</v>
      </c>
      <c r="B77" s="67" t="s">
        <v>333</v>
      </c>
      <c r="C77" s="16" t="s">
        <v>115</v>
      </c>
      <c r="D77" s="46">
        <v>2500</v>
      </c>
      <c r="E77" s="47" t="s">
        <v>283</v>
      </c>
      <c r="F77" s="46">
        <v>0</v>
      </c>
      <c r="G77" s="48"/>
      <c r="H77" s="48"/>
      <c r="I77" s="50" t="s">
        <v>39</v>
      </c>
      <c r="J77" s="47">
        <f t="shared" si="17"/>
        <v>1</v>
      </c>
      <c r="K77" s="48" t="s">
        <v>64</v>
      </c>
      <c r="L77" s="48" t="s">
        <v>7</v>
      </c>
      <c r="M77" s="51"/>
      <c r="N77" s="52"/>
      <c r="O77" s="52"/>
      <c r="P77" s="53"/>
      <c r="Q77" s="52"/>
      <c r="R77" s="52"/>
      <c r="S77" s="54"/>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6">
        <f t="shared" si="15"/>
        <v>0</v>
      </c>
      <c r="BB77" s="57">
        <f t="shared" si="18"/>
        <v>0</v>
      </c>
      <c r="BC77" s="58" t="str">
        <f t="shared" si="16"/>
        <v>INR Zero Only</v>
      </c>
      <c r="IE77" s="19">
        <v>2</v>
      </c>
      <c r="IF77" s="19" t="s">
        <v>34</v>
      </c>
      <c r="IG77" s="19" t="s">
        <v>45</v>
      </c>
      <c r="IH77" s="19">
        <v>10</v>
      </c>
      <c r="II77" s="19" t="s">
        <v>38</v>
      </c>
    </row>
    <row r="78" spans="1:243" s="18" customFormat="1" ht="35.25" customHeight="1">
      <c r="A78" s="44">
        <v>52</v>
      </c>
      <c r="B78" s="67" t="s">
        <v>334</v>
      </c>
      <c r="C78" s="16" t="s">
        <v>116</v>
      </c>
      <c r="D78" s="46">
        <v>50</v>
      </c>
      <c r="E78" s="47" t="s">
        <v>281</v>
      </c>
      <c r="F78" s="46">
        <v>0</v>
      </c>
      <c r="G78" s="48"/>
      <c r="H78" s="48"/>
      <c r="I78" s="50" t="s">
        <v>39</v>
      </c>
      <c r="J78" s="47">
        <f t="shared" si="17"/>
        <v>1</v>
      </c>
      <c r="K78" s="48" t="s">
        <v>64</v>
      </c>
      <c r="L78" s="48" t="s">
        <v>7</v>
      </c>
      <c r="M78" s="51"/>
      <c r="N78" s="52"/>
      <c r="O78" s="52"/>
      <c r="P78" s="53"/>
      <c r="Q78" s="52"/>
      <c r="R78" s="52"/>
      <c r="S78" s="54"/>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6">
        <f t="shared" si="15"/>
        <v>0</v>
      </c>
      <c r="BB78" s="57">
        <f t="shared" si="18"/>
        <v>0</v>
      </c>
      <c r="BC78" s="58" t="str">
        <f t="shared" si="16"/>
        <v>INR Zero Only</v>
      </c>
      <c r="IE78" s="19">
        <v>3</v>
      </c>
      <c r="IF78" s="19" t="s">
        <v>47</v>
      </c>
      <c r="IG78" s="19" t="s">
        <v>48</v>
      </c>
      <c r="IH78" s="19">
        <v>10</v>
      </c>
      <c r="II78" s="19" t="s">
        <v>38</v>
      </c>
    </row>
    <row r="79" spans="1:243" s="18" customFormat="1" ht="38.25" customHeight="1">
      <c r="A79" s="44">
        <v>53</v>
      </c>
      <c r="B79" s="45" t="s">
        <v>335</v>
      </c>
      <c r="C79" s="16" t="s">
        <v>117</v>
      </c>
      <c r="D79" s="46">
        <v>150</v>
      </c>
      <c r="E79" s="47" t="s">
        <v>283</v>
      </c>
      <c r="F79" s="46">
        <v>0</v>
      </c>
      <c r="G79" s="48"/>
      <c r="H79" s="49"/>
      <c r="I79" s="50" t="s">
        <v>39</v>
      </c>
      <c r="J79" s="47">
        <f t="shared" si="17"/>
        <v>1</v>
      </c>
      <c r="K79" s="48" t="s">
        <v>64</v>
      </c>
      <c r="L79" s="48" t="s">
        <v>7</v>
      </c>
      <c r="M79" s="51"/>
      <c r="N79" s="52"/>
      <c r="O79" s="52"/>
      <c r="P79" s="53"/>
      <c r="Q79" s="52"/>
      <c r="R79" s="52"/>
      <c r="S79" s="54"/>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6">
        <f>total_amount_ba($B$2,$D$2,D79,F79,J79,K79,M79)</f>
        <v>0</v>
      </c>
      <c r="BB79" s="57">
        <f t="shared" si="18"/>
        <v>0</v>
      </c>
      <c r="BC79" s="58" t="str">
        <f>SpellNumber(L79,BB79)</f>
        <v>INR Zero Only</v>
      </c>
      <c r="IE79" s="19">
        <v>1.01</v>
      </c>
      <c r="IF79" s="19" t="s">
        <v>40</v>
      </c>
      <c r="IG79" s="19" t="s">
        <v>35</v>
      </c>
      <c r="IH79" s="19">
        <v>123.223</v>
      </c>
      <c r="II79" s="19" t="s">
        <v>38</v>
      </c>
    </row>
    <row r="80" spans="1:243" s="18" customFormat="1" ht="63" customHeight="1">
      <c r="A80" s="44">
        <v>54</v>
      </c>
      <c r="B80" s="45" t="s">
        <v>401</v>
      </c>
      <c r="C80" s="16" t="s">
        <v>118</v>
      </c>
      <c r="D80" s="46">
        <v>250</v>
      </c>
      <c r="E80" s="47" t="s">
        <v>281</v>
      </c>
      <c r="F80" s="46">
        <v>0</v>
      </c>
      <c r="G80" s="48"/>
      <c r="H80" s="48"/>
      <c r="I80" s="50" t="s">
        <v>39</v>
      </c>
      <c r="J80" s="47">
        <f t="shared" si="17"/>
        <v>1</v>
      </c>
      <c r="K80" s="48" t="s">
        <v>64</v>
      </c>
      <c r="L80" s="48" t="s">
        <v>7</v>
      </c>
      <c r="M80" s="51"/>
      <c r="N80" s="52"/>
      <c r="O80" s="52"/>
      <c r="P80" s="53"/>
      <c r="Q80" s="52"/>
      <c r="R80" s="52"/>
      <c r="S80" s="54"/>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6">
        <f aca="true" t="shared" si="19" ref="BA80:BA86">total_amount_ba($B$2,$D$2,D80,F80,J80,K80,M80)</f>
        <v>0</v>
      </c>
      <c r="BB80" s="57">
        <f t="shared" si="18"/>
        <v>0</v>
      </c>
      <c r="BC80" s="58" t="str">
        <f aca="true" t="shared" si="20" ref="BC80:BC86">SpellNumber(L80,BB80)</f>
        <v>INR Zero Only</v>
      </c>
      <c r="IE80" s="19">
        <v>1.02</v>
      </c>
      <c r="IF80" s="19" t="s">
        <v>42</v>
      </c>
      <c r="IG80" s="19" t="s">
        <v>43</v>
      </c>
      <c r="IH80" s="19">
        <v>213</v>
      </c>
      <c r="II80" s="19" t="s">
        <v>38</v>
      </c>
    </row>
    <row r="81" spans="1:243" s="18" customFormat="1" ht="77.25" customHeight="1">
      <c r="A81" s="44">
        <v>55</v>
      </c>
      <c r="B81" s="45" t="s">
        <v>336</v>
      </c>
      <c r="C81" s="16" t="s">
        <v>119</v>
      </c>
      <c r="D81" s="46">
        <v>50</v>
      </c>
      <c r="E81" s="47" t="s">
        <v>281</v>
      </c>
      <c r="F81" s="46">
        <v>0</v>
      </c>
      <c r="G81" s="48"/>
      <c r="H81" s="48"/>
      <c r="I81" s="50" t="s">
        <v>39</v>
      </c>
      <c r="J81" s="47">
        <f t="shared" si="17"/>
        <v>1</v>
      </c>
      <c r="K81" s="48" t="s">
        <v>64</v>
      </c>
      <c r="L81" s="48" t="s">
        <v>7</v>
      </c>
      <c r="M81" s="51"/>
      <c r="N81" s="52"/>
      <c r="O81" s="52"/>
      <c r="P81" s="53"/>
      <c r="Q81" s="52"/>
      <c r="R81" s="52"/>
      <c r="S81" s="54"/>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6">
        <f t="shared" si="19"/>
        <v>0</v>
      </c>
      <c r="BB81" s="57">
        <f t="shared" si="18"/>
        <v>0</v>
      </c>
      <c r="BC81" s="58" t="str">
        <f t="shared" si="20"/>
        <v>INR Zero Only</v>
      </c>
      <c r="IE81" s="19">
        <v>2</v>
      </c>
      <c r="IF81" s="19" t="s">
        <v>34</v>
      </c>
      <c r="IG81" s="19" t="s">
        <v>45</v>
      </c>
      <c r="IH81" s="19">
        <v>10</v>
      </c>
      <c r="II81" s="19" t="s">
        <v>38</v>
      </c>
    </row>
    <row r="82" spans="1:243" s="18" customFormat="1" ht="42.75" customHeight="1">
      <c r="A82" s="44">
        <v>56</v>
      </c>
      <c r="B82" s="45" t="s">
        <v>337</v>
      </c>
      <c r="C82" s="16" t="s">
        <v>120</v>
      </c>
      <c r="D82" s="46">
        <v>5</v>
      </c>
      <c r="E82" s="47" t="s">
        <v>281</v>
      </c>
      <c r="F82" s="46">
        <v>0</v>
      </c>
      <c r="G82" s="48"/>
      <c r="H82" s="48"/>
      <c r="I82" s="50" t="s">
        <v>39</v>
      </c>
      <c r="J82" s="47">
        <f t="shared" si="17"/>
        <v>1</v>
      </c>
      <c r="K82" s="48" t="s">
        <v>64</v>
      </c>
      <c r="L82" s="48" t="s">
        <v>7</v>
      </c>
      <c r="M82" s="51"/>
      <c r="N82" s="52"/>
      <c r="O82" s="52"/>
      <c r="P82" s="53"/>
      <c r="Q82" s="52"/>
      <c r="R82" s="52"/>
      <c r="S82" s="54"/>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6">
        <f t="shared" si="19"/>
        <v>0</v>
      </c>
      <c r="BB82" s="57">
        <f t="shared" si="18"/>
        <v>0</v>
      </c>
      <c r="BC82" s="58" t="str">
        <f t="shared" si="20"/>
        <v>INR Zero Only</v>
      </c>
      <c r="IE82" s="19">
        <v>3</v>
      </c>
      <c r="IF82" s="19" t="s">
        <v>47</v>
      </c>
      <c r="IG82" s="19" t="s">
        <v>48</v>
      </c>
      <c r="IH82" s="19">
        <v>10</v>
      </c>
      <c r="II82" s="19" t="s">
        <v>38</v>
      </c>
    </row>
    <row r="83" spans="1:243" s="18" customFormat="1" ht="30.75" customHeight="1">
      <c r="A83" s="44">
        <v>56.1</v>
      </c>
      <c r="B83" s="45" t="s">
        <v>338</v>
      </c>
      <c r="C83" s="16" t="s">
        <v>121</v>
      </c>
      <c r="D83" s="46">
        <v>5</v>
      </c>
      <c r="E83" s="47" t="s">
        <v>287</v>
      </c>
      <c r="F83" s="46">
        <v>0</v>
      </c>
      <c r="G83" s="48"/>
      <c r="H83" s="48"/>
      <c r="I83" s="50" t="s">
        <v>39</v>
      </c>
      <c r="J83" s="47">
        <f t="shared" si="17"/>
        <v>1</v>
      </c>
      <c r="K83" s="48" t="s">
        <v>64</v>
      </c>
      <c r="L83" s="48" t="s">
        <v>7</v>
      </c>
      <c r="M83" s="51"/>
      <c r="N83" s="52"/>
      <c r="O83" s="52"/>
      <c r="P83" s="53"/>
      <c r="Q83" s="52"/>
      <c r="R83" s="52"/>
      <c r="S83" s="54"/>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6">
        <f t="shared" si="19"/>
        <v>0</v>
      </c>
      <c r="BB83" s="57">
        <f t="shared" si="18"/>
        <v>0</v>
      </c>
      <c r="BC83" s="58" t="str">
        <f t="shared" si="20"/>
        <v>INR Zero Only</v>
      </c>
      <c r="IE83" s="19">
        <v>1.01</v>
      </c>
      <c r="IF83" s="19" t="s">
        <v>40</v>
      </c>
      <c r="IG83" s="19" t="s">
        <v>35</v>
      </c>
      <c r="IH83" s="19">
        <v>123.223</v>
      </c>
      <c r="II83" s="19" t="s">
        <v>38</v>
      </c>
    </row>
    <row r="84" spans="1:243" s="18" customFormat="1" ht="178.5" customHeight="1">
      <c r="A84" s="44">
        <v>57</v>
      </c>
      <c r="B84" s="45" t="s">
        <v>339</v>
      </c>
      <c r="C84" s="16" t="s">
        <v>122</v>
      </c>
      <c r="D84" s="46">
        <v>50</v>
      </c>
      <c r="E84" s="47" t="s">
        <v>281</v>
      </c>
      <c r="F84" s="46">
        <v>0</v>
      </c>
      <c r="G84" s="48"/>
      <c r="H84" s="49"/>
      <c r="I84" s="50" t="s">
        <v>39</v>
      </c>
      <c r="J84" s="47">
        <f>IF(I84="Less(-)",-1,1)</f>
        <v>1</v>
      </c>
      <c r="K84" s="48" t="s">
        <v>64</v>
      </c>
      <c r="L84" s="48" t="s">
        <v>7</v>
      </c>
      <c r="M84" s="51"/>
      <c r="N84" s="52"/>
      <c r="O84" s="52"/>
      <c r="P84" s="53"/>
      <c r="Q84" s="52"/>
      <c r="R84" s="52"/>
      <c r="S84" s="54"/>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6">
        <f>total_amount_ba($B$2,$D$2,D84,F84,J84,K84,M84)</f>
        <v>0</v>
      </c>
      <c r="BB84" s="57">
        <f>BA84+SUM(N84:AZ84)</f>
        <v>0</v>
      </c>
      <c r="BC84" s="58" t="str">
        <f>SpellNumber(L84,BB84)</f>
        <v>INR Zero Only</v>
      </c>
      <c r="IE84" s="19">
        <v>1.01</v>
      </c>
      <c r="IF84" s="19" t="s">
        <v>40</v>
      </c>
      <c r="IG84" s="19" t="s">
        <v>35</v>
      </c>
      <c r="IH84" s="19">
        <v>123.223</v>
      </c>
      <c r="II84" s="19" t="s">
        <v>38</v>
      </c>
    </row>
    <row r="85" spans="1:243" s="18" customFormat="1" ht="43.5" customHeight="1">
      <c r="A85" s="44">
        <v>58</v>
      </c>
      <c r="B85" s="67" t="s">
        <v>340</v>
      </c>
      <c r="C85" s="16" t="s">
        <v>123</v>
      </c>
      <c r="D85" s="46">
        <v>80</v>
      </c>
      <c r="E85" s="47" t="s">
        <v>284</v>
      </c>
      <c r="F85" s="46">
        <v>0</v>
      </c>
      <c r="G85" s="48"/>
      <c r="H85" s="48"/>
      <c r="I85" s="50" t="s">
        <v>39</v>
      </c>
      <c r="J85" s="47">
        <f>IF(I85="Less(-)",-1,1)</f>
        <v>1</v>
      </c>
      <c r="K85" s="48" t="s">
        <v>64</v>
      </c>
      <c r="L85" s="48" t="s">
        <v>7</v>
      </c>
      <c r="M85" s="51"/>
      <c r="N85" s="52"/>
      <c r="O85" s="52"/>
      <c r="P85" s="53"/>
      <c r="Q85" s="52"/>
      <c r="R85" s="52"/>
      <c r="S85" s="54"/>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6">
        <f t="shared" si="19"/>
        <v>0</v>
      </c>
      <c r="BB85" s="57">
        <f t="shared" si="18"/>
        <v>0</v>
      </c>
      <c r="BC85" s="58" t="str">
        <f t="shared" si="20"/>
        <v>INR Zero Only</v>
      </c>
      <c r="IE85" s="19">
        <v>2</v>
      </c>
      <c r="IF85" s="19" t="s">
        <v>34</v>
      </c>
      <c r="IG85" s="19" t="s">
        <v>45</v>
      </c>
      <c r="IH85" s="19">
        <v>10</v>
      </c>
      <c r="II85" s="19" t="s">
        <v>38</v>
      </c>
    </row>
    <row r="86" spans="1:243" s="18" customFormat="1" ht="116.25" customHeight="1">
      <c r="A86" s="44">
        <v>59</v>
      </c>
      <c r="B86" s="67" t="s">
        <v>341</v>
      </c>
      <c r="C86" s="16" t="s">
        <v>124</v>
      </c>
      <c r="D86" s="46">
        <v>150</v>
      </c>
      <c r="E86" s="47" t="s">
        <v>288</v>
      </c>
      <c r="F86" s="46">
        <v>0</v>
      </c>
      <c r="G86" s="48"/>
      <c r="H86" s="48"/>
      <c r="I86" s="50" t="s">
        <v>39</v>
      </c>
      <c r="J86" s="47">
        <f>IF(I86="Less(-)",-1,1)</f>
        <v>1</v>
      </c>
      <c r="K86" s="48" t="s">
        <v>64</v>
      </c>
      <c r="L86" s="48" t="s">
        <v>7</v>
      </c>
      <c r="M86" s="51"/>
      <c r="N86" s="52"/>
      <c r="O86" s="52"/>
      <c r="P86" s="53"/>
      <c r="Q86" s="52"/>
      <c r="R86" s="52"/>
      <c r="S86" s="54"/>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6">
        <f t="shared" si="19"/>
        <v>0</v>
      </c>
      <c r="BB86" s="57">
        <f t="shared" si="18"/>
        <v>0</v>
      </c>
      <c r="BC86" s="58" t="str">
        <f t="shared" si="20"/>
        <v>INR Zero Only</v>
      </c>
      <c r="IE86" s="19">
        <v>3</v>
      </c>
      <c r="IF86" s="19" t="s">
        <v>47</v>
      </c>
      <c r="IG86" s="19" t="s">
        <v>48</v>
      </c>
      <c r="IH86" s="19">
        <v>10</v>
      </c>
      <c r="II86" s="19" t="s">
        <v>38</v>
      </c>
    </row>
    <row r="87" spans="1:243" s="18" customFormat="1" ht="40.5" customHeight="1">
      <c r="A87" s="44">
        <v>60</v>
      </c>
      <c r="B87" s="45" t="s">
        <v>342</v>
      </c>
      <c r="C87" s="16" t="s">
        <v>125</v>
      </c>
      <c r="D87" s="46">
        <v>5</v>
      </c>
      <c r="E87" s="47" t="s">
        <v>284</v>
      </c>
      <c r="F87" s="46">
        <v>0</v>
      </c>
      <c r="G87" s="48"/>
      <c r="H87" s="49"/>
      <c r="I87" s="50" t="s">
        <v>39</v>
      </c>
      <c r="J87" s="47">
        <f>IF(I87="Less(-)",-1,1)</f>
        <v>1</v>
      </c>
      <c r="K87" s="48" t="s">
        <v>64</v>
      </c>
      <c r="L87" s="48" t="s">
        <v>7</v>
      </c>
      <c r="M87" s="51"/>
      <c r="N87" s="52"/>
      <c r="O87" s="52"/>
      <c r="P87" s="53"/>
      <c r="Q87" s="52"/>
      <c r="R87" s="52"/>
      <c r="S87" s="54"/>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6">
        <f aca="true" t="shared" si="21" ref="BA87:BA93">total_amount_ba($B$2,$D$2,D87,F87,J87,K87,M87)</f>
        <v>0</v>
      </c>
      <c r="BB87" s="57">
        <f t="shared" si="18"/>
        <v>0</v>
      </c>
      <c r="BC87" s="58" t="str">
        <f aca="true" t="shared" si="22" ref="BC87:BC93">SpellNumber(L87,BB87)</f>
        <v>INR Zero Only</v>
      </c>
      <c r="IE87" s="19">
        <v>1.01</v>
      </c>
      <c r="IF87" s="19" t="s">
        <v>40</v>
      </c>
      <c r="IG87" s="19" t="s">
        <v>35</v>
      </c>
      <c r="IH87" s="19">
        <v>123.223</v>
      </c>
      <c r="II87" s="19" t="s">
        <v>38</v>
      </c>
    </row>
    <row r="88" spans="1:243" s="18" customFormat="1" ht="194.25" customHeight="1">
      <c r="A88" s="44">
        <v>61</v>
      </c>
      <c r="B88" s="45" t="s">
        <v>343</v>
      </c>
      <c r="C88" s="16" t="s">
        <v>126</v>
      </c>
      <c r="D88" s="46">
        <v>200</v>
      </c>
      <c r="E88" s="47" t="s">
        <v>281</v>
      </c>
      <c r="F88" s="46">
        <v>0</v>
      </c>
      <c r="G88" s="48"/>
      <c r="H88" s="49"/>
      <c r="I88" s="50" t="s">
        <v>39</v>
      </c>
      <c r="J88" s="47">
        <f>IF(I88="Less(-)",-1,1)</f>
        <v>1</v>
      </c>
      <c r="K88" s="48" t="s">
        <v>64</v>
      </c>
      <c r="L88" s="48" t="s">
        <v>7</v>
      </c>
      <c r="M88" s="51"/>
      <c r="N88" s="52"/>
      <c r="O88" s="52"/>
      <c r="P88" s="53"/>
      <c r="Q88" s="52"/>
      <c r="R88" s="52"/>
      <c r="S88" s="54"/>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6">
        <f t="shared" si="21"/>
        <v>0</v>
      </c>
      <c r="BB88" s="57">
        <f>BA88+SUM(N88:AZ88)</f>
        <v>0</v>
      </c>
      <c r="BC88" s="58" t="str">
        <f t="shared" si="22"/>
        <v>INR Zero Only</v>
      </c>
      <c r="IE88" s="19">
        <v>1.01</v>
      </c>
      <c r="IF88" s="19" t="s">
        <v>40</v>
      </c>
      <c r="IG88" s="19" t="s">
        <v>35</v>
      </c>
      <c r="IH88" s="19">
        <v>123.223</v>
      </c>
      <c r="II88" s="19" t="s">
        <v>38</v>
      </c>
    </row>
    <row r="89" spans="1:243" s="18" customFormat="1" ht="54.75" customHeight="1">
      <c r="A89" s="44">
        <v>62</v>
      </c>
      <c r="B89" s="45" t="s">
        <v>344</v>
      </c>
      <c r="C89" s="16" t="s">
        <v>127</v>
      </c>
      <c r="D89" s="46">
        <v>3</v>
      </c>
      <c r="E89" s="47" t="s">
        <v>280</v>
      </c>
      <c r="F89" s="46">
        <v>0</v>
      </c>
      <c r="G89" s="48"/>
      <c r="H89" s="48"/>
      <c r="I89" s="50" t="s">
        <v>39</v>
      </c>
      <c r="J89" s="47">
        <f aca="true" t="shared" si="23" ref="J89:J112">IF(I89="Less(-)",-1,1)</f>
        <v>1</v>
      </c>
      <c r="K89" s="48" t="s">
        <v>64</v>
      </c>
      <c r="L89" s="48" t="s">
        <v>7</v>
      </c>
      <c r="M89" s="51"/>
      <c r="N89" s="52"/>
      <c r="O89" s="52"/>
      <c r="P89" s="53"/>
      <c r="Q89" s="52"/>
      <c r="R89" s="52"/>
      <c r="S89" s="54"/>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6">
        <f t="shared" si="21"/>
        <v>0</v>
      </c>
      <c r="BB89" s="57">
        <f t="shared" si="18"/>
        <v>0</v>
      </c>
      <c r="BC89" s="58" t="str">
        <f t="shared" si="22"/>
        <v>INR Zero Only</v>
      </c>
      <c r="IE89" s="19">
        <v>1.02</v>
      </c>
      <c r="IF89" s="19" t="s">
        <v>42</v>
      </c>
      <c r="IG89" s="19" t="s">
        <v>43</v>
      </c>
      <c r="IH89" s="19">
        <v>213</v>
      </c>
      <c r="II89" s="19" t="s">
        <v>38</v>
      </c>
    </row>
    <row r="90" spans="1:243" s="18" customFormat="1" ht="40.5" customHeight="1">
      <c r="A90" s="44">
        <v>63</v>
      </c>
      <c r="B90" s="45" t="s">
        <v>238</v>
      </c>
      <c r="C90" s="16" t="s">
        <v>128</v>
      </c>
      <c r="D90" s="46">
        <v>2</v>
      </c>
      <c r="E90" s="47" t="s">
        <v>280</v>
      </c>
      <c r="F90" s="46">
        <v>0</v>
      </c>
      <c r="G90" s="48"/>
      <c r="H90" s="48"/>
      <c r="I90" s="50" t="s">
        <v>39</v>
      </c>
      <c r="J90" s="47">
        <f t="shared" si="23"/>
        <v>1</v>
      </c>
      <c r="K90" s="48" t="s">
        <v>64</v>
      </c>
      <c r="L90" s="48" t="s">
        <v>7</v>
      </c>
      <c r="M90" s="51"/>
      <c r="N90" s="52"/>
      <c r="O90" s="52"/>
      <c r="P90" s="53"/>
      <c r="Q90" s="52"/>
      <c r="R90" s="52"/>
      <c r="S90" s="54"/>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6">
        <f t="shared" si="21"/>
        <v>0</v>
      </c>
      <c r="BB90" s="57">
        <f t="shared" si="18"/>
        <v>0</v>
      </c>
      <c r="BC90" s="58" t="str">
        <f t="shared" si="22"/>
        <v>INR Zero Only</v>
      </c>
      <c r="IE90" s="19">
        <v>2</v>
      </c>
      <c r="IF90" s="19" t="s">
        <v>34</v>
      </c>
      <c r="IG90" s="19" t="s">
        <v>45</v>
      </c>
      <c r="IH90" s="19">
        <v>10</v>
      </c>
      <c r="II90" s="19" t="s">
        <v>38</v>
      </c>
    </row>
    <row r="91" spans="1:243" s="18" customFormat="1" ht="51.75" customHeight="1">
      <c r="A91" s="44">
        <v>64</v>
      </c>
      <c r="B91" s="45" t="s">
        <v>345</v>
      </c>
      <c r="C91" s="16" t="s">
        <v>129</v>
      </c>
      <c r="D91" s="46">
        <v>2</v>
      </c>
      <c r="E91" s="47" t="s">
        <v>279</v>
      </c>
      <c r="F91" s="46">
        <v>0</v>
      </c>
      <c r="G91" s="48"/>
      <c r="H91" s="49"/>
      <c r="I91" s="50" t="s">
        <v>39</v>
      </c>
      <c r="J91" s="47">
        <f>IF(I91="Less(-)",-1,1)</f>
        <v>1</v>
      </c>
      <c r="K91" s="48" t="s">
        <v>64</v>
      </c>
      <c r="L91" s="48" t="s">
        <v>7</v>
      </c>
      <c r="M91" s="51"/>
      <c r="N91" s="52"/>
      <c r="O91" s="52"/>
      <c r="P91" s="53"/>
      <c r="Q91" s="52"/>
      <c r="R91" s="52"/>
      <c r="S91" s="54"/>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6">
        <f t="shared" si="21"/>
        <v>0</v>
      </c>
      <c r="BB91" s="57">
        <f>BA91+SUM(N91:AZ91)</f>
        <v>0</v>
      </c>
      <c r="BC91" s="58" t="str">
        <f t="shared" si="22"/>
        <v>INR Zero Only</v>
      </c>
      <c r="IE91" s="19">
        <v>1.01</v>
      </c>
      <c r="IF91" s="19" t="s">
        <v>40</v>
      </c>
      <c r="IG91" s="19" t="s">
        <v>35</v>
      </c>
      <c r="IH91" s="19">
        <v>123.223</v>
      </c>
      <c r="II91" s="19" t="s">
        <v>38</v>
      </c>
    </row>
    <row r="92" spans="1:243" s="18" customFormat="1" ht="43.5" customHeight="1">
      <c r="A92" s="44">
        <v>65</v>
      </c>
      <c r="B92" s="45" t="s">
        <v>346</v>
      </c>
      <c r="C92" s="16" t="s">
        <v>130</v>
      </c>
      <c r="D92" s="46">
        <v>10</v>
      </c>
      <c r="E92" s="47" t="s">
        <v>281</v>
      </c>
      <c r="F92" s="46">
        <v>0</v>
      </c>
      <c r="G92" s="48"/>
      <c r="H92" s="48"/>
      <c r="I92" s="50" t="s">
        <v>39</v>
      </c>
      <c r="J92" s="47">
        <f t="shared" si="23"/>
        <v>1</v>
      </c>
      <c r="K92" s="48" t="s">
        <v>64</v>
      </c>
      <c r="L92" s="48" t="s">
        <v>7</v>
      </c>
      <c r="M92" s="51"/>
      <c r="N92" s="52"/>
      <c r="O92" s="52"/>
      <c r="P92" s="53"/>
      <c r="Q92" s="52"/>
      <c r="R92" s="52"/>
      <c r="S92" s="54"/>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6">
        <f t="shared" si="21"/>
        <v>0</v>
      </c>
      <c r="BB92" s="57">
        <f t="shared" si="18"/>
        <v>0</v>
      </c>
      <c r="BC92" s="58" t="str">
        <f t="shared" si="22"/>
        <v>INR Zero Only</v>
      </c>
      <c r="IE92" s="19">
        <v>1.01</v>
      </c>
      <c r="IF92" s="19" t="s">
        <v>40</v>
      </c>
      <c r="IG92" s="19" t="s">
        <v>35</v>
      </c>
      <c r="IH92" s="19">
        <v>123.223</v>
      </c>
      <c r="II92" s="19" t="s">
        <v>38</v>
      </c>
    </row>
    <row r="93" spans="1:243" s="18" customFormat="1" ht="40.5" customHeight="1">
      <c r="A93" s="44">
        <v>66</v>
      </c>
      <c r="B93" s="67" t="s">
        <v>239</v>
      </c>
      <c r="C93" s="16" t="s">
        <v>131</v>
      </c>
      <c r="D93" s="46">
        <v>50</v>
      </c>
      <c r="E93" s="47" t="s">
        <v>281</v>
      </c>
      <c r="F93" s="46">
        <v>0</v>
      </c>
      <c r="G93" s="48"/>
      <c r="H93" s="48"/>
      <c r="I93" s="50" t="s">
        <v>39</v>
      </c>
      <c r="J93" s="47">
        <f t="shared" si="23"/>
        <v>1</v>
      </c>
      <c r="K93" s="48" t="s">
        <v>64</v>
      </c>
      <c r="L93" s="48" t="s">
        <v>7</v>
      </c>
      <c r="M93" s="51"/>
      <c r="N93" s="52"/>
      <c r="O93" s="52"/>
      <c r="P93" s="53"/>
      <c r="Q93" s="52"/>
      <c r="R93" s="52"/>
      <c r="S93" s="54"/>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6">
        <f t="shared" si="21"/>
        <v>0</v>
      </c>
      <c r="BB93" s="57">
        <f t="shared" si="18"/>
        <v>0</v>
      </c>
      <c r="BC93" s="58" t="str">
        <f t="shared" si="22"/>
        <v>INR Zero Only</v>
      </c>
      <c r="IE93" s="19">
        <v>3</v>
      </c>
      <c r="IF93" s="19" t="s">
        <v>47</v>
      </c>
      <c r="IG93" s="19" t="s">
        <v>48</v>
      </c>
      <c r="IH93" s="19">
        <v>10</v>
      </c>
      <c r="II93" s="19" t="s">
        <v>38</v>
      </c>
    </row>
    <row r="94" spans="1:243" s="18" customFormat="1" ht="50.25" customHeight="1">
      <c r="A94" s="44">
        <v>67</v>
      </c>
      <c r="B94" s="45" t="s">
        <v>240</v>
      </c>
      <c r="C94" s="16" t="s">
        <v>132</v>
      </c>
      <c r="D94" s="46">
        <v>60</v>
      </c>
      <c r="E94" s="47" t="s">
        <v>286</v>
      </c>
      <c r="F94" s="46">
        <v>0</v>
      </c>
      <c r="G94" s="48"/>
      <c r="H94" s="48"/>
      <c r="I94" s="50" t="s">
        <v>39</v>
      </c>
      <c r="J94" s="47">
        <f t="shared" si="23"/>
        <v>1</v>
      </c>
      <c r="K94" s="48" t="s">
        <v>64</v>
      </c>
      <c r="L94" s="48" t="s">
        <v>7</v>
      </c>
      <c r="M94" s="51"/>
      <c r="N94" s="52"/>
      <c r="O94" s="52"/>
      <c r="P94" s="53"/>
      <c r="Q94" s="52"/>
      <c r="R94" s="52"/>
      <c r="S94" s="54"/>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6">
        <f aca="true" t="shared" si="24" ref="BA94:BA107">total_amount_ba($B$2,$D$2,D94,F94,J94,K94,M94)</f>
        <v>0</v>
      </c>
      <c r="BB94" s="57">
        <f t="shared" si="18"/>
        <v>0</v>
      </c>
      <c r="BC94" s="58" t="str">
        <f aca="true" t="shared" si="25" ref="BC94:BC107">SpellNumber(L94,BB94)</f>
        <v>INR Zero Only</v>
      </c>
      <c r="IE94" s="19">
        <v>1.02</v>
      </c>
      <c r="IF94" s="19" t="s">
        <v>42</v>
      </c>
      <c r="IG94" s="19" t="s">
        <v>43</v>
      </c>
      <c r="IH94" s="19">
        <v>213</v>
      </c>
      <c r="II94" s="19" t="s">
        <v>38</v>
      </c>
    </row>
    <row r="95" spans="1:243" s="18" customFormat="1" ht="68.25" customHeight="1">
      <c r="A95" s="44">
        <v>68</v>
      </c>
      <c r="B95" s="45" t="s">
        <v>241</v>
      </c>
      <c r="C95" s="16" t="s">
        <v>133</v>
      </c>
      <c r="D95" s="46">
        <v>40</v>
      </c>
      <c r="E95" s="47" t="s">
        <v>280</v>
      </c>
      <c r="F95" s="46">
        <v>0</v>
      </c>
      <c r="G95" s="48"/>
      <c r="H95" s="48"/>
      <c r="I95" s="50" t="s">
        <v>39</v>
      </c>
      <c r="J95" s="47">
        <f t="shared" si="23"/>
        <v>1</v>
      </c>
      <c r="K95" s="48" t="s">
        <v>64</v>
      </c>
      <c r="L95" s="48" t="s">
        <v>7</v>
      </c>
      <c r="M95" s="51"/>
      <c r="N95" s="52"/>
      <c r="O95" s="52"/>
      <c r="P95" s="53"/>
      <c r="Q95" s="52"/>
      <c r="R95" s="52"/>
      <c r="S95" s="54"/>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6">
        <f t="shared" si="24"/>
        <v>0</v>
      </c>
      <c r="BB95" s="57">
        <f t="shared" si="18"/>
        <v>0</v>
      </c>
      <c r="BC95" s="58" t="str">
        <f t="shared" si="25"/>
        <v>INR Zero Only</v>
      </c>
      <c r="IE95" s="19">
        <v>2</v>
      </c>
      <c r="IF95" s="19" t="s">
        <v>34</v>
      </c>
      <c r="IG95" s="19" t="s">
        <v>45</v>
      </c>
      <c r="IH95" s="19">
        <v>10</v>
      </c>
      <c r="II95" s="19" t="s">
        <v>38</v>
      </c>
    </row>
    <row r="96" spans="1:243" s="18" customFormat="1" ht="93" customHeight="1">
      <c r="A96" s="44">
        <v>69</v>
      </c>
      <c r="B96" s="45" t="s">
        <v>347</v>
      </c>
      <c r="C96" s="16" t="s">
        <v>134</v>
      </c>
      <c r="D96" s="46">
        <v>400</v>
      </c>
      <c r="E96" s="47" t="s">
        <v>362</v>
      </c>
      <c r="F96" s="46">
        <v>0</v>
      </c>
      <c r="G96" s="48"/>
      <c r="H96" s="48"/>
      <c r="I96" s="50" t="s">
        <v>39</v>
      </c>
      <c r="J96" s="47">
        <f t="shared" si="23"/>
        <v>1</v>
      </c>
      <c r="K96" s="48" t="s">
        <v>64</v>
      </c>
      <c r="L96" s="48" t="s">
        <v>7</v>
      </c>
      <c r="M96" s="51"/>
      <c r="N96" s="52"/>
      <c r="O96" s="52"/>
      <c r="P96" s="53"/>
      <c r="Q96" s="52"/>
      <c r="R96" s="52"/>
      <c r="S96" s="54"/>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6">
        <f t="shared" si="24"/>
        <v>0</v>
      </c>
      <c r="BB96" s="57">
        <f t="shared" si="18"/>
        <v>0</v>
      </c>
      <c r="BC96" s="58" t="str">
        <f t="shared" si="25"/>
        <v>INR Zero Only</v>
      </c>
      <c r="IE96" s="19">
        <v>3</v>
      </c>
      <c r="IF96" s="19" t="s">
        <v>47</v>
      </c>
      <c r="IG96" s="19" t="s">
        <v>48</v>
      </c>
      <c r="IH96" s="19">
        <v>10</v>
      </c>
      <c r="II96" s="19" t="s">
        <v>38</v>
      </c>
    </row>
    <row r="97" spans="1:243" s="18" customFormat="1" ht="68.25" customHeight="1">
      <c r="A97" s="44">
        <v>70</v>
      </c>
      <c r="B97" s="45" t="s">
        <v>348</v>
      </c>
      <c r="C97" s="16" t="s">
        <v>135</v>
      </c>
      <c r="D97" s="46">
        <v>100</v>
      </c>
      <c r="E97" s="47" t="s">
        <v>362</v>
      </c>
      <c r="F97" s="46">
        <v>0</v>
      </c>
      <c r="G97" s="48"/>
      <c r="H97" s="48"/>
      <c r="I97" s="50" t="s">
        <v>39</v>
      </c>
      <c r="J97" s="47">
        <f t="shared" si="23"/>
        <v>1</v>
      </c>
      <c r="K97" s="48" t="s">
        <v>64</v>
      </c>
      <c r="L97" s="48" t="s">
        <v>7</v>
      </c>
      <c r="M97" s="51"/>
      <c r="N97" s="52"/>
      <c r="O97" s="52"/>
      <c r="P97" s="53"/>
      <c r="Q97" s="52"/>
      <c r="R97" s="52"/>
      <c r="S97" s="54"/>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6">
        <f t="shared" si="24"/>
        <v>0</v>
      </c>
      <c r="BB97" s="57">
        <f t="shared" si="18"/>
        <v>0</v>
      </c>
      <c r="BC97" s="58" t="str">
        <f t="shared" si="25"/>
        <v>INR Zero Only</v>
      </c>
      <c r="IE97" s="19">
        <v>1.01</v>
      </c>
      <c r="IF97" s="19" t="s">
        <v>40</v>
      </c>
      <c r="IG97" s="19" t="s">
        <v>35</v>
      </c>
      <c r="IH97" s="19">
        <v>123.223</v>
      </c>
      <c r="II97" s="19" t="s">
        <v>38</v>
      </c>
    </row>
    <row r="98" spans="1:243" s="18" customFormat="1" ht="81" customHeight="1">
      <c r="A98" s="44">
        <v>71</v>
      </c>
      <c r="B98" s="45" t="s">
        <v>349</v>
      </c>
      <c r="C98" s="16" t="s">
        <v>136</v>
      </c>
      <c r="D98" s="46">
        <v>100</v>
      </c>
      <c r="E98" s="47" t="s">
        <v>283</v>
      </c>
      <c r="F98" s="46">
        <v>0</v>
      </c>
      <c r="G98" s="48"/>
      <c r="H98" s="48"/>
      <c r="I98" s="50" t="s">
        <v>39</v>
      </c>
      <c r="J98" s="47">
        <f t="shared" si="23"/>
        <v>1</v>
      </c>
      <c r="K98" s="48" t="s">
        <v>64</v>
      </c>
      <c r="L98" s="48" t="s">
        <v>7</v>
      </c>
      <c r="M98" s="51"/>
      <c r="N98" s="52"/>
      <c r="O98" s="52"/>
      <c r="P98" s="53"/>
      <c r="Q98" s="52"/>
      <c r="R98" s="52"/>
      <c r="S98" s="54"/>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66"/>
      <c r="AV98" s="55"/>
      <c r="AW98" s="55"/>
      <c r="AX98" s="55"/>
      <c r="AY98" s="55"/>
      <c r="AZ98" s="55"/>
      <c r="BA98" s="56">
        <f t="shared" si="24"/>
        <v>0</v>
      </c>
      <c r="BB98" s="57">
        <f t="shared" si="18"/>
        <v>0</v>
      </c>
      <c r="BC98" s="58" t="str">
        <f t="shared" si="25"/>
        <v>INR Zero Only</v>
      </c>
      <c r="IE98" s="19">
        <v>1.02</v>
      </c>
      <c r="IF98" s="19" t="s">
        <v>42</v>
      </c>
      <c r="IG98" s="19" t="s">
        <v>43</v>
      </c>
      <c r="IH98" s="19">
        <v>213</v>
      </c>
      <c r="II98" s="19" t="s">
        <v>38</v>
      </c>
    </row>
    <row r="99" spans="1:243" s="18" customFormat="1" ht="94.5" customHeight="1">
      <c r="A99" s="44">
        <v>72</v>
      </c>
      <c r="B99" s="67" t="s">
        <v>350</v>
      </c>
      <c r="C99" s="16" t="s">
        <v>137</v>
      </c>
      <c r="D99" s="46">
        <v>3</v>
      </c>
      <c r="E99" s="47" t="s">
        <v>284</v>
      </c>
      <c r="F99" s="46">
        <v>0</v>
      </c>
      <c r="G99" s="48"/>
      <c r="H99" s="48"/>
      <c r="I99" s="50" t="s">
        <v>39</v>
      </c>
      <c r="J99" s="47">
        <f t="shared" si="23"/>
        <v>1</v>
      </c>
      <c r="K99" s="48" t="s">
        <v>64</v>
      </c>
      <c r="L99" s="48" t="s">
        <v>7</v>
      </c>
      <c r="M99" s="51"/>
      <c r="N99" s="52"/>
      <c r="O99" s="52"/>
      <c r="P99" s="53"/>
      <c r="Q99" s="52"/>
      <c r="R99" s="52"/>
      <c r="S99" s="54"/>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6">
        <f t="shared" si="24"/>
        <v>0</v>
      </c>
      <c r="BB99" s="57">
        <f t="shared" si="18"/>
        <v>0</v>
      </c>
      <c r="BC99" s="58" t="str">
        <f t="shared" si="25"/>
        <v>INR Zero Only</v>
      </c>
      <c r="IE99" s="19">
        <v>2</v>
      </c>
      <c r="IF99" s="19" t="s">
        <v>34</v>
      </c>
      <c r="IG99" s="19" t="s">
        <v>45</v>
      </c>
      <c r="IH99" s="19">
        <v>10</v>
      </c>
      <c r="II99" s="19" t="s">
        <v>38</v>
      </c>
    </row>
    <row r="100" spans="1:243" s="18" customFormat="1" ht="81" customHeight="1">
      <c r="A100" s="44">
        <v>73</v>
      </c>
      <c r="B100" s="67" t="s">
        <v>351</v>
      </c>
      <c r="C100" s="16" t="s">
        <v>138</v>
      </c>
      <c r="D100" s="46">
        <v>4</v>
      </c>
      <c r="E100" s="47" t="s">
        <v>284</v>
      </c>
      <c r="F100" s="46">
        <v>0</v>
      </c>
      <c r="G100" s="48"/>
      <c r="H100" s="48"/>
      <c r="I100" s="50" t="s">
        <v>39</v>
      </c>
      <c r="J100" s="47">
        <f t="shared" si="23"/>
        <v>1</v>
      </c>
      <c r="K100" s="48" t="s">
        <v>64</v>
      </c>
      <c r="L100" s="48" t="s">
        <v>7</v>
      </c>
      <c r="M100" s="51"/>
      <c r="N100" s="52"/>
      <c r="O100" s="52"/>
      <c r="P100" s="53"/>
      <c r="Q100" s="52"/>
      <c r="R100" s="52"/>
      <c r="S100" s="54"/>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6">
        <f t="shared" si="24"/>
        <v>0</v>
      </c>
      <c r="BB100" s="57">
        <f t="shared" si="18"/>
        <v>0</v>
      </c>
      <c r="BC100" s="58" t="str">
        <f t="shared" si="25"/>
        <v>INR Zero Only</v>
      </c>
      <c r="IE100" s="19">
        <v>3</v>
      </c>
      <c r="IF100" s="19" t="s">
        <v>47</v>
      </c>
      <c r="IG100" s="19" t="s">
        <v>48</v>
      </c>
      <c r="IH100" s="19">
        <v>10</v>
      </c>
      <c r="II100" s="19" t="s">
        <v>38</v>
      </c>
    </row>
    <row r="101" spans="1:243" s="18" customFormat="1" ht="67.5" customHeight="1">
      <c r="A101" s="44">
        <v>74</v>
      </c>
      <c r="B101" s="45" t="s">
        <v>352</v>
      </c>
      <c r="C101" s="16" t="s">
        <v>139</v>
      </c>
      <c r="D101" s="46">
        <v>5</v>
      </c>
      <c r="E101" s="47" t="s">
        <v>284</v>
      </c>
      <c r="F101" s="46">
        <v>0</v>
      </c>
      <c r="G101" s="48"/>
      <c r="H101" s="48"/>
      <c r="I101" s="50" t="s">
        <v>39</v>
      </c>
      <c r="J101" s="47">
        <f t="shared" si="23"/>
        <v>1</v>
      </c>
      <c r="K101" s="48" t="s">
        <v>64</v>
      </c>
      <c r="L101" s="48" t="s">
        <v>7</v>
      </c>
      <c r="M101" s="51"/>
      <c r="N101" s="52"/>
      <c r="O101" s="52"/>
      <c r="P101" s="53"/>
      <c r="Q101" s="52"/>
      <c r="R101" s="52"/>
      <c r="S101" s="54"/>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6">
        <f t="shared" si="24"/>
        <v>0</v>
      </c>
      <c r="BB101" s="57">
        <f t="shared" si="18"/>
        <v>0</v>
      </c>
      <c r="BC101" s="58" t="str">
        <f t="shared" si="25"/>
        <v>INR Zero Only</v>
      </c>
      <c r="IE101" s="19">
        <v>1.01</v>
      </c>
      <c r="IF101" s="19" t="s">
        <v>40</v>
      </c>
      <c r="IG101" s="19" t="s">
        <v>35</v>
      </c>
      <c r="IH101" s="19">
        <v>123.223</v>
      </c>
      <c r="II101" s="19" t="s">
        <v>38</v>
      </c>
    </row>
    <row r="102" spans="1:243" s="18" customFormat="1" ht="71.25" customHeight="1">
      <c r="A102" s="44">
        <v>75</v>
      </c>
      <c r="B102" s="45" t="s">
        <v>353</v>
      </c>
      <c r="C102" s="16" t="s">
        <v>140</v>
      </c>
      <c r="D102" s="46">
        <v>10</v>
      </c>
      <c r="E102" s="47" t="s">
        <v>284</v>
      </c>
      <c r="F102" s="46">
        <v>0</v>
      </c>
      <c r="G102" s="48"/>
      <c r="H102" s="48"/>
      <c r="I102" s="50" t="s">
        <v>39</v>
      </c>
      <c r="J102" s="47">
        <f t="shared" si="23"/>
        <v>1</v>
      </c>
      <c r="K102" s="48" t="s">
        <v>64</v>
      </c>
      <c r="L102" s="48" t="s">
        <v>7</v>
      </c>
      <c r="M102" s="51"/>
      <c r="N102" s="52"/>
      <c r="O102" s="52"/>
      <c r="P102" s="53"/>
      <c r="Q102" s="52"/>
      <c r="R102" s="52"/>
      <c r="S102" s="54"/>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6">
        <f t="shared" si="24"/>
        <v>0</v>
      </c>
      <c r="BB102" s="57">
        <f t="shared" si="18"/>
        <v>0</v>
      </c>
      <c r="BC102" s="58" t="str">
        <f t="shared" si="25"/>
        <v>INR Zero Only</v>
      </c>
      <c r="IE102" s="19">
        <v>1.02</v>
      </c>
      <c r="IF102" s="19" t="s">
        <v>42</v>
      </c>
      <c r="IG102" s="19" t="s">
        <v>43</v>
      </c>
      <c r="IH102" s="19">
        <v>213</v>
      </c>
      <c r="II102" s="19" t="s">
        <v>38</v>
      </c>
    </row>
    <row r="103" spans="1:243" s="18" customFormat="1" ht="66.75" customHeight="1">
      <c r="A103" s="44">
        <v>76</v>
      </c>
      <c r="B103" s="67" t="s">
        <v>354</v>
      </c>
      <c r="C103" s="16" t="s">
        <v>141</v>
      </c>
      <c r="D103" s="46">
        <v>4</v>
      </c>
      <c r="E103" s="47" t="s">
        <v>284</v>
      </c>
      <c r="F103" s="46">
        <v>0</v>
      </c>
      <c r="G103" s="48"/>
      <c r="H103" s="48"/>
      <c r="I103" s="50" t="s">
        <v>39</v>
      </c>
      <c r="J103" s="47">
        <f t="shared" si="23"/>
        <v>1</v>
      </c>
      <c r="K103" s="48" t="s">
        <v>64</v>
      </c>
      <c r="L103" s="48" t="s">
        <v>7</v>
      </c>
      <c r="M103" s="51"/>
      <c r="N103" s="52"/>
      <c r="O103" s="52"/>
      <c r="P103" s="53"/>
      <c r="Q103" s="52"/>
      <c r="R103" s="52"/>
      <c r="S103" s="54"/>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6">
        <f t="shared" si="24"/>
        <v>0</v>
      </c>
      <c r="BB103" s="57">
        <f t="shared" si="18"/>
        <v>0</v>
      </c>
      <c r="BC103" s="58" t="str">
        <f t="shared" si="25"/>
        <v>INR Zero Only</v>
      </c>
      <c r="IE103" s="19">
        <v>2</v>
      </c>
      <c r="IF103" s="19" t="s">
        <v>34</v>
      </c>
      <c r="IG103" s="19" t="s">
        <v>45</v>
      </c>
      <c r="IH103" s="19">
        <v>10</v>
      </c>
      <c r="II103" s="19" t="s">
        <v>38</v>
      </c>
    </row>
    <row r="104" spans="1:243" s="18" customFormat="1" ht="31.5" customHeight="1">
      <c r="A104" s="44">
        <v>77</v>
      </c>
      <c r="B104" s="45" t="s">
        <v>355</v>
      </c>
      <c r="C104" s="16" t="s">
        <v>142</v>
      </c>
      <c r="D104" s="46">
        <v>5</v>
      </c>
      <c r="E104" s="47" t="s">
        <v>284</v>
      </c>
      <c r="F104" s="46">
        <v>0</v>
      </c>
      <c r="G104" s="48"/>
      <c r="H104" s="48"/>
      <c r="I104" s="50" t="s">
        <v>39</v>
      </c>
      <c r="J104" s="47">
        <f t="shared" si="23"/>
        <v>1</v>
      </c>
      <c r="K104" s="48" t="s">
        <v>64</v>
      </c>
      <c r="L104" s="48" t="s">
        <v>7</v>
      </c>
      <c r="M104" s="51"/>
      <c r="N104" s="52"/>
      <c r="O104" s="52"/>
      <c r="P104" s="53"/>
      <c r="Q104" s="52"/>
      <c r="R104" s="52"/>
      <c r="S104" s="54"/>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6">
        <f t="shared" si="24"/>
        <v>0</v>
      </c>
      <c r="BB104" s="57">
        <f t="shared" si="18"/>
        <v>0</v>
      </c>
      <c r="BC104" s="58" t="str">
        <f t="shared" si="25"/>
        <v>INR Zero Only</v>
      </c>
      <c r="IE104" s="19">
        <v>2</v>
      </c>
      <c r="IF104" s="19" t="s">
        <v>34</v>
      </c>
      <c r="IG104" s="19" t="s">
        <v>45</v>
      </c>
      <c r="IH104" s="19">
        <v>10</v>
      </c>
      <c r="II104" s="19" t="s">
        <v>38</v>
      </c>
    </row>
    <row r="105" spans="1:243" s="18" customFormat="1" ht="41.25" customHeight="1">
      <c r="A105" s="44">
        <v>78</v>
      </c>
      <c r="B105" s="45" t="s">
        <v>356</v>
      </c>
      <c r="C105" s="16" t="s">
        <v>143</v>
      </c>
      <c r="D105" s="46">
        <v>10</v>
      </c>
      <c r="E105" s="47" t="s">
        <v>284</v>
      </c>
      <c r="F105" s="46">
        <v>0</v>
      </c>
      <c r="G105" s="48"/>
      <c r="H105" s="48"/>
      <c r="I105" s="50" t="s">
        <v>39</v>
      </c>
      <c r="J105" s="47">
        <f t="shared" si="23"/>
        <v>1</v>
      </c>
      <c r="K105" s="48" t="s">
        <v>64</v>
      </c>
      <c r="L105" s="48" t="s">
        <v>7</v>
      </c>
      <c r="M105" s="51"/>
      <c r="N105" s="52"/>
      <c r="O105" s="52"/>
      <c r="P105" s="53"/>
      <c r="Q105" s="52"/>
      <c r="R105" s="52"/>
      <c r="S105" s="54"/>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6">
        <f t="shared" si="24"/>
        <v>0</v>
      </c>
      <c r="BB105" s="57">
        <f t="shared" si="18"/>
        <v>0</v>
      </c>
      <c r="BC105" s="58" t="str">
        <f t="shared" si="25"/>
        <v>INR Zero Only</v>
      </c>
      <c r="IE105" s="19">
        <v>1.01</v>
      </c>
      <c r="IF105" s="19" t="s">
        <v>40</v>
      </c>
      <c r="IG105" s="19" t="s">
        <v>35</v>
      </c>
      <c r="IH105" s="19">
        <v>123.223</v>
      </c>
      <c r="II105" s="19" t="s">
        <v>38</v>
      </c>
    </row>
    <row r="106" spans="1:243" s="18" customFormat="1" ht="42.75" customHeight="1">
      <c r="A106" s="44">
        <v>79</v>
      </c>
      <c r="B106" s="45" t="s">
        <v>364</v>
      </c>
      <c r="C106" s="16" t="s">
        <v>144</v>
      </c>
      <c r="D106" s="46">
        <v>10</v>
      </c>
      <c r="E106" s="47" t="s">
        <v>284</v>
      </c>
      <c r="F106" s="46">
        <v>0</v>
      </c>
      <c r="G106" s="48"/>
      <c r="H106" s="49"/>
      <c r="I106" s="50" t="s">
        <v>39</v>
      </c>
      <c r="J106" s="47">
        <f>IF(I106="Less(-)",-1,1)</f>
        <v>1</v>
      </c>
      <c r="K106" s="48" t="s">
        <v>64</v>
      </c>
      <c r="L106" s="48" t="s">
        <v>7</v>
      </c>
      <c r="M106" s="51"/>
      <c r="N106" s="52"/>
      <c r="O106" s="52"/>
      <c r="P106" s="53"/>
      <c r="Q106" s="52"/>
      <c r="R106" s="52"/>
      <c r="S106" s="54"/>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6">
        <f>total_amount_ba($B$2,$D$2,D106,F106,J106,K106,M106)</f>
        <v>0</v>
      </c>
      <c r="BB106" s="57">
        <f>BA106+SUM(N106:AZ106)</f>
        <v>0</v>
      </c>
      <c r="BC106" s="58" t="str">
        <f>SpellNumber(L106,BB106)</f>
        <v>INR Zero Only</v>
      </c>
      <c r="IE106" s="19">
        <v>1.01</v>
      </c>
      <c r="IF106" s="19" t="s">
        <v>40</v>
      </c>
      <c r="IG106" s="19" t="s">
        <v>35</v>
      </c>
      <c r="IH106" s="19">
        <v>123.223</v>
      </c>
      <c r="II106" s="19" t="s">
        <v>38</v>
      </c>
    </row>
    <row r="107" spans="1:243" s="18" customFormat="1" ht="29.25" customHeight="1">
      <c r="A107" s="44">
        <v>80</v>
      </c>
      <c r="B107" s="67" t="s">
        <v>365</v>
      </c>
      <c r="C107" s="16" t="s">
        <v>145</v>
      </c>
      <c r="D107" s="46">
        <v>12</v>
      </c>
      <c r="E107" s="47" t="s">
        <v>284</v>
      </c>
      <c r="F107" s="46">
        <v>0</v>
      </c>
      <c r="G107" s="48"/>
      <c r="H107" s="48"/>
      <c r="I107" s="50" t="s">
        <v>39</v>
      </c>
      <c r="J107" s="47">
        <f t="shared" si="23"/>
        <v>1</v>
      </c>
      <c r="K107" s="48" t="s">
        <v>64</v>
      </c>
      <c r="L107" s="48" t="s">
        <v>7</v>
      </c>
      <c r="M107" s="51"/>
      <c r="N107" s="52"/>
      <c r="O107" s="52"/>
      <c r="P107" s="53"/>
      <c r="Q107" s="52"/>
      <c r="R107" s="52"/>
      <c r="S107" s="54"/>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6">
        <f t="shared" si="24"/>
        <v>0</v>
      </c>
      <c r="BB107" s="57">
        <f t="shared" si="18"/>
        <v>0</v>
      </c>
      <c r="BC107" s="58" t="str">
        <f t="shared" si="25"/>
        <v>INR Zero Only</v>
      </c>
      <c r="IE107" s="19">
        <v>3</v>
      </c>
      <c r="IF107" s="19" t="s">
        <v>47</v>
      </c>
      <c r="IG107" s="19" t="s">
        <v>48</v>
      </c>
      <c r="IH107" s="19">
        <v>10</v>
      </c>
      <c r="II107" s="19" t="s">
        <v>38</v>
      </c>
    </row>
    <row r="108" spans="1:243" s="18" customFormat="1" ht="39.75" customHeight="1">
      <c r="A108" s="44">
        <v>81</v>
      </c>
      <c r="B108" s="45" t="s">
        <v>366</v>
      </c>
      <c r="C108" s="16" t="s">
        <v>146</v>
      </c>
      <c r="D108" s="46">
        <v>2</v>
      </c>
      <c r="E108" s="47" t="s">
        <v>284</v>
      </c>
      <c r="F108" s="46">
        <v>0</v>
      </c>
      <c r="G108" s="48"/>
      <c r="H108" s="48"/>
      <c r="I108" s="50" t="s">
        <v>39</v>
      </c>
      <c r="J108" s="47">
        <f t="shared" si="23"/>
        <v>1</v>
      </c>
      <c r="K108" s="48" t="s">
        <v>64</v>
      </c>
      <c r="L108" s="48" t="s">
        <v>7</v>
      </c>
      <c r="M108" s="51"/>
      <c r="N108" s="52"/>
      <c r="O108" s="52"/>
      <c r="P108" s="53"/>
      <c r="Q108" s="52"/>
      <c r="R108" s="52"/>
      <c r="S108" s="54"/>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6">
        <f aca="true" t="shared" si="26" ref="BA108:BA139">total_amount_ba($B$2,$D$2,D108,F108,J108,K108,M108)</f>
        <v>0</v>
      </c>
      <c r="BB108" s="57">
        <f t="shared" si="18"/>
        <v>0</v>
      </c>
      <c r="BC108" s="58" t="str">
        <f aca="true" t="shared" si="27" ref="BC108:BC139">SpellNumber(L108,BB108)</f>
        <v>INR Zero Only</v>
      </c>
      <c r="IE108" s="19">
        <v>1.02</v>
      </c>
      <c r="IF108" s="19" t="s">
        <v>42</v>
      </c>
      <c r="IG108" s="19" t="s">
        <v>43</v>
      </c>
      <c r="IH108" s="19">
        <v>213</v>
      </c>
      <c r="II108" s="19" t="s">
        <v>38</v>
      </c>
    </row>
    <row r="109" spans="1:243" s="18" customFormat="1" ht="33.75" customHeight="1">
      <c r="A109" s="44">
        <v>82</v>
      </c>
      <c r="B109" s="45" t="s">
        <v>367</v>
      </c>
      <c r="C109" s="16" t="s">
        <v>147</v>
      </c>
      <c r="D109" s="46">
        <v>50</v>
      </c>
      <c r="E109" s="47" t="s">
        <v>284</v>
      </c>
      <c r="F109" s="46">
        <v>0</v>
      </c>
      <c r="G109" s="48"/>
      <c r="H109" s="48"/>
      <c r="I109" s="50" t="s">
        <v>39</v>
      </c>
      <c r="J109" s="47">
        <f t="shared" si="23"/>
        <v>1</v>
      </c>
      <c r="K109" s="48" t="s">
        <v>64</v>
      </c>
      <c r="L109" s="48" t="s">
        <v>7</v>
      </c>
      <c r="M109" s="51"/>
      <c r="N109" s="52"/>
      <c r="O109" s="52"/>
      <c r="P109" s="53"/>
      <c r="Q109" s="52"/>
      <c r="R109" s="52"/>
      <c r="S109" s="54"/>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6">
        <f t="shared" si="26"/>
        <v>0</v>
      </c>
      <c r="BB109" s="57">
        <f t="shared" si="18"/>
        <v>0</v>
      </c>
      <c r="BC109" s="58" t="str">
        <f t="shared" si="27"/>
        <v>INR Zero Only</v>
      </c>
      <c r="IE109" s="19">
        <v>3</v>
      </c>
      <c r="IF109" s="19" t="s">
        <v>47</v>
      </c>
      <c r="IG109" s="19" t="s">
        <v>48</v>
      </c>
      <c r="IH109" s="19">
        <v>10</v>
      </c>
      <c r="II109" s="19" t="s">
        <v>38</v>
      </c>
    </row>
    <row r="110" spans="1:243" s="18" customFormat="1" ht="56.25" customHeight="1">
      <c r="A110" s="44">
        <v>83</v>
      </c>
      <c r="B110" s="67" t="s">
        <v>242</v>
      </c>
      <c r="C110" s="16" t="s">
        <v>148</v>
      </c>
      <c r="D110" s="46">
        <v>15</v>
      </c>
      <c r="E110" s="47" t="s">
        <v>284</v>
      </c>
      <c r="F110" s="46">
        <v>0</v>
      </c>
      <c r="G110" s="48"/>
      <c r="H110" s="48"/>
      <c r="I110" s="50" t="s">
        <v>39</v>
      </c>
      <c r="J110" s="47">
        <f t="shared" si="23"/>
        <v>1</v>
      </c>
      <c r="K110" s="48" t="s">
        <v>64</v>
      </c>
      <c r="L110" s="48" t="s">
        <v>7</v>
      </c>
      <c r="M110" s="51"/>
      <c r="N110" s="52"/>
      <c r="O110" s="52"/>
      <c r="P110" s="53"/>
      <c r="Q110" s="52"/>
      <c r="R110" s="52"/>
      <c r="S110" s="54"/>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6">
        <f t="shared" si="26"/>
        <v>0</v>
      </c>
      <c r="BB110" s="57">
        <f t="shared" si="18"/>
        <v>0</v>
      </c>
      <c r="BC110" s="58" t="str">
        <f t="shared" si="27"/>
        <v>INR Zero Only</v>
      </c>
      <c r="IE110" s="19">
        <v>2</v>
      </c>
      <c r="IF110" s="19" t="s">
        <v>34</v>
      </c>
      <c r="IG110" s="19" t="s">
        <v>45</v>
      </c>
      <c r="IH110" s="19">
        <v>10</v>
      </c>
      <c r="II110" s="19" t="s">
        <v>38</v>
      </c>
    </row>
    <row r="111" spans="1:243" s="18" customFormat="1" ht="19.5" customHeight="1">
      <c r="A111" s="44">
        <v>84</v>
      </c>
      <c r="B111" s="67" t="s">
        <v>368</v>
      </c>
      <c r="C111" s="16" t="s">
        <v>149</v>
      </c>
      <c r="D111" s="46">
        <v>5</v>
      </c>
      <c r="E111" s="47" t="s">
        <v>284</v>
      </c>
      <c r="F111" s="46">
        <v>0</v>
      </c>
      <c r="G111" s="48"/>
      <c r="H111" s="48"/>
      <c r="I111" s="50" t="s">
        <v>39</v>
      </c>
      <c r="J111" s="47">
        <f t="shared" si="23"/>
        <v>1</v>
      </c>
      <c r="K111" s="48" t="s">
        <v>64</v>
      </c>
      <c r="L111" s="48" t="s">
        <v>7</v>
      </c>
      <c r="M111" s="51"/>
      <c r="N111" s="52"/>
      <c r="O111" s="52"/>
      <c r="P111" s="53"/>
      <c r="Q111" s="52"/>
      <c r="R111" s="52"/>
      <c r="S111" s="54"/>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6">
        <f t="shared" si="26"/>
        <v>0</v>
      </c>
      <c r="BB111" s="57">
        <f t="shared" si="18"/>
        <v>0</v>
      </c>
      <c r="BC111" s="58" t="str">
        <f t="shared" si="27"/>
        <v>INR Zero Only</v>
      </c>
      <c r="IE111" s="19">
        <v>3</v>
      </c>
      <c r="IF111" s="19" t="s">
        <v>47</v>
      </c>
      <c r="IG111" s="19" t="s">
        <v>48</v>
      </c>
      <c r="IH111" s="19">
        <v>10</v>
      </c>
      <c r="II111" s="19" t="s">
        <v>38</v>
      </c>
    </row>
    <row r="112" spans="1:243" s="18" customFormat="1" ht="42" customHeight="1">
      <c r="A112" s="44">
        <v>85</v>
      </c>
      <c r="B112" s="45" t="s">
        <v>389</v>
      </c>
      <c r="C112" s="16" t="s">
        <v>150</v>
      </c>
      <c r="D112" s="46">
        <v>5</v>
      </c>
      <c r="E112" s="47" t="s">
        <v>284</v>
      </c>
      <c r="F112" s="46">
        <v>0</v>
      </c>
      <c r="G112" s="48"/>
      <c r="H112" s="48"/>
      <c r="I112" s="50" t="s">
        <v>39</v>
      </c>
      <c r="J112" s="47">
        <f t="shared" si="23"/>
        <v>1</v>
      </c>
      <c r="K112" s="48" t="s">
        <v>64</v>
      </c>
      <c r="L112" s="48" t="s">
        <v>7</v>
      </c>
      <c r="M112" s="51"/>
      <c r="N112" s="52"/>
      <c r="O112" s="52"/>
      <c r="P112" s="53"/>
      <c r="Q112" s="52"/>
      <c r="R112" s="52"/>
      <c r="S112" s="54"/>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6">
        <f t="shared" si="26"/>
        <v>0</v>
      </c>
      <c r="BB112" s="57">
        <f t="shared" si="18"/>
        <v>0</v>
      </c>
      <c r="BC112" s="58" t="str">
        <f t="shared" si="27"/>
        <v>INR Zero Only</v>
      </c>
      <c r="IE112" s="19">
        <v>1.02</v>
      </c>
      <c r="IF112" s="19" t="s">
        <v>42</v>
      </c>
      <c r="IG112" s="19" t="s">
        <v>43</v>
      </c>
      <c r="IH112" s="19">
        <v>213</v>
      </c>
      <c r="II112" s="19" t="s">
        <v>38</v>
      </c>
    </row>
    <row r="113" spans="1:243" s="18" customFormat="1" ht="68.25" customHeight="1">
      <c r="A113" s="65">
        <v>86</v>
      </c>
      <c r="B113" s="45" t="s">
        <v>369</v>
      </c>
      <c r="C113" s="16" t="s">
        <v>151</v>
      </c>
      <c r="D113" s="46">
        <v>10</v>
      </c>
      <c r="E113" s="47" t="s">
        <v>284</v>
      </c>
      <c r="F113" s="46">
        <v>0</v>
      </c>
      <c r="G113" s="48"/>
      <c r="H113" s="48"/>
      <c r="I113" s="50" t="s">
        <v>39</v>
      </c>
      <c r="J113" s="47">
        <f aca="true" t="shared" si="28" ref="J113:J144">IF(I113="Less(-)",-1,1)</f>
        <v>1</v>
      </c>
      <c r="K113" s="48" t="s">
        <v>64</v>
      </c>
      <c r="L113" s="48" t="s">
        <v>7</v>
      </c>
      <c r="M113" s="51"/>
      <c r="N113" s="52"/>
      <c r="O113" s="52"/>
      <c r="P113" s="53"/>
      <c r="Q113" s="52"/>
      <c r="R113" s="52"/>
      <c r="S113" s="54"/>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6">
        <f t="shared" si="26"/>
        <v>0</v>
      </c>
      <c r="BB113" s="57">
        <f t="shared" si="18"/>
        <v>0</v>
      </c>
      <c r="BC113" s="58" t="str">
        <f t="shared" si="27"/>
        <v>INR Zero Only</v>
      </c>
      <c r="IE113" s="19">
        <v>3</v>
      </c>
      <c r="IF113" s="19" t="s">
        <v>47</v>
      </c>
      <c r="IG113" s="19" t="s">
        <v>48</v>
      </c>
      <c r="IH113" s="19">
        <v>10</v>
      </c>
      <c r="II113" s="19" t="s">
        <v>38</v>
      </c>
    </row>
    <row r="114" spans="1:243" s="18" customFormat="1" ht="38.25" customHeight="1">
      <c r="A114" s="44">
        <v>87</v>
      </c>
      <c r="B114" s="45" t="s">
        <v>357</v>
      </c>
      <c r="C114" s="16" t="s">
        <v>152</v>
      </c>
      <c r="D114" s="46">
        <v>2</v>
      </c>
      <c r="E114" s="47" t="s">
        <v>284</v>
      </c>
      <c r="F114" s="46">
        <v>0</v>
      </c>
      <c r="G114" s="48"/>
      <c r="H114" s="48"/>
      <c r="I114" s="50" t="s">
        <v>39</v>
      </c>
      <c r="J114" s="47">
        <f t="shared" si="28"/>
        <v>1</v>
      </c>
      <c r="K114" s="48" t="s">
        <v>64</v>
      </c>
      <c r="L114" s="48" t="s">
        <v>7</v>
      </c>
      <c r="M114" s="51"/>
      <c r="N114" s="52"/>
      <c r="O114" s="52"/>
      <c r="P114" s="53"/>
      <c r="Q114" s="52"/>
      <c r="R114" s="52"/>
      <c r="S114" s="54"/>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6">
        <f t="shared" si="26"/>
        <v>0</v>
      </c>
      <c r="BB114" s="57">
        <f>BA114+SUM(N114:AZ114)</f>
        <v>0</v>
      </c>
      <c r="BC114" s="58" t="str">
        <f t="shared" si="27"/>
        <v>INR Zero Only</v>
      </c>
      <c r="IE114" s="19">
        <v>1.01</v>
      </c>
      <c r="IF114" s="19" t="s">
        <v>40</v>
      </c>
      <c r="IG114" s="19" t="s">
        <v>35</v>
      </c>
      <c r="IH114" s="19">
        <v>123.223</v>
      </c>
      <c r="II114" s="19" t="s">
        <v>38</v>
      </c>
    </row>
    <row r="115" spans="1:243" s="18" customFormat="1" ht="59.25" customHeight="1">
      <c r="A115" s="44">
        <v>88</v>
      </c>
      <c r="B115" s="45" t="s">
        <v>243</v>
      </c>
      <c r="C115" s="16" t="s">
        <v>153</v>
      </c>
      <c r="D115" s="46">
        <v>30</v>
      </c>
      <c r="E115" s="47" t="s">
        <v>284</v>
      </c>
      <c r="F115" s="46">
        <v>0</v>
      </c>
      <c r="G115" s="48"/>
      <c r="H115" s="48"/>
      <c r="I115" s="50" t="s">
        <v>39</v>
      </c>
      <c r="J115" s="47">
        <f t="shared" si="28"/>
        <v>1</v>
      </c>
      <c r="K115" s="48" t="s">
        <v>64</v>
      </c>
      <c r="L115" s="48" t="s">
        <v>7</v>
      </c>
      <c r="M115" s="51"/>
      <c r="N115" s="52"/>
      <c r="O115" s="52"/>
      <c r="P115" s="53"/>
      <c r="Q115" s="52"/>
      <c r="R115" s="52"/>
      <c r="S115" s="54"/>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6">
        <f t="shared" si="26"/>
        <v>0</v>
      </c>
      <c r="BB115" s="57">
        <f t="shared" si="18"/>
        <v>0</v>
      </c>
      <c r="BC115" s="58" t="str">
        <f t="shared" si="27"/>
        <v>INR Zero Only</v>
      </c>
      <c r="IE115" s="19">
        <v>1.01</v>
      </c>
      <c r="IF115" s="19" t="s">
        <v>40</v>
      </c>
      <c r="IG115" s="19" t="s">
        <v>35</v>
      </c>
      <c r="IH115" s="19">
        <v>123.223</v>
      </c>
      <c r="II115" s="19" t="s">
        <v>38</v>
      </c>
    </row>
    <row r="116" spans="1:243" s="18" customFormat="1" ht="52.5" customHeight="1">
      <c r="A116" s="44">
        <v>89</v>
      </c>
      <c r="B116" s="45" t="s">
        <v>244</v>
      </c>
      <c r="C116" s="16" t="s">
        <v>154</v>
      </c>
      <c r="D116" s="46">
        <v>30</v>
      </c>
      <c r="E116" s="47" t="s">
        <v>284</v>
      </c>
      <c r="F116" s="46">
        <v>0</v>
      </c>
      <c r="G116" s="48"/>
      <c r="H116" s="48"/>
      <c r="I116" s="50" t="s">
        <v>39</v>
      </c>
      <c r="J116" s="47">
        <f t="shared" si="28"/>
        <v>1</v>
      </c>
      <c r="K116" s="48" t="s">
        <v>64</v>
      </c>
      <c r="L116" s="48" t="s">
        <v>7</v>
      </c>
      <c r="M116" s="51"/>
      <c r="N116" s="52"/>
      <c r="O116" s="52"/>
      <c r="P116" s="53"/>
      <c r="Q116" s="52"/>
      <c r="R116" s="52"/>
      <c r="S116" s="54"/>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66"/>
      <c r="AV116" s="55"/>
      <c r="AW116" s="55"/>
      <c r="AX116" s="55"/>
      <c r="AY116" s="55"/>
      <c r="AZ116" s="55"/>
      <c r="BA116" s="56">
        <f t="shared" si="26"/>
        <v>0</v>
      </c>
      <c r="BB116" s="57">
        <f t="shared" si="18"/>
        <v>0</v>
      </c>
      <c r="BC116" s="58" t="str">
        <f t="shared" si="27"/>
        <v>INR Zero Only</v>
      </c>
      <c r="IE116" s="19">
        <v>1.02</v>
      </c>
      <c r="IF116" s="19" t="s">
        <v>42</v>
      </c>
      <c r="IG116" s="19" t="s">
        <v>43</v>
      </c>
      <c r="IH116" s="19">
        <v>213</v>
      </c>
      <c r="II116" s="19" t="s">
        <v>38</v>
      </c>
    </row>
    <row r="117" spans="1:243" s="18" customFormat="1" ht="93" customHeight="1">
      <c r="A117" s="44">
        <v>90</v>
      </c>
      <c r="B117" s="69" t="s">
        <v>390</v>
      </c>
      <c r="C117" s="16" t="s">
        <v>155</v>
      </c>
      <c r="D117" s="46">
        <v>20</v>
      </c>
      <c r="E117" s="47" t="s">
        <v>362</v>
      </c>
      <c r="F117" s="46">
        <v>0</v>
      </c>
      <c r="G117" s="48"/>
      <c r="H117" s="49"/>
      <c r="I117" s="50" t="s">
        <v>39</v>
      </c>
      <c r="J117" s="47">
        <f t="shared" si="28"/>
        <v>1</v>
      </c>
      <c r="K117" s="48" t="s">
        <v>64</v>
      </c>
      <c r="L117" s="48" t="s">
        <v>7</v>
      </c>
      <c r="M117" s="51"/>
      <c r="N117" s="52"/>
      <c r="O117" s="52"/>
      <c r="P117" s="53"/>
      <c r="Q117" s="52"/>
      <c r="R117" s="52"/>
      <c r="S117" s="54"/>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6">
        <f t="shared" si="26"/>
        <v>0</v>
      </c>
      <c r="BB117" s="57">
        <f aca="true" t="shared" si="29" ref="BB117:BB122">BA117+SUM(N117:AZ117)</f>
        <v>0</v>
      </c>
      <c r="BC117" s="58" t="str">
        <f t="shared" si="27"/>
        <v>INR Zero Only</v>
      </c>
      <c r="IE117" s="19">
        <v>1.01</v>
      </c>
      <c r="IF117" s="19" t="s">
        <v>40</v>
      </c>
      <c r="IG117" s="19" t="s">
        <v>35</v>
      </c>
      <c r="IH117" s="19">
        <v>123.223</v>
      </c>
      <c r="II117" s="19" t="s">
        <v>38</v>
      </c>
    </row>
    <row r="118" spans="1:243" s="18" customFormat="1" ht="21" customHeight="1">
      <c r="A118" s="44">
        <v>90.2</v>
      </c>
      <c r="B118" s="45" t="s">
        <v>245</v>
      </c>
      <c r="C118" s="16" t="s">
        <v>156</v>
      </c>
      <c r="D118" s="46">
        <v>20</v>
      </c>
      <c r="E118" s="47" t="s">
        <v>362</v>
      </c>
      <c r="F118" s="46">
        <v>0</v>
      </c>
      <c r="G118" s="48"/>
      <c r="H118" s="48"/>
      <c r="I118" s="50" t="s">
        <v>39</v>
      </c>
      <c r="J118" s="47">
        <f t="shared" si="28"/>
        <v>1</v>
      </c>
      <c r="K118" s="48" t="s">
        <v>64</v>
      </c>
      <c r="L118" s="48" t="s">
        <v>7</v>
      </c>
      <c r="M118" s="51"/>
      <c r="N118" s="52"/>
      <c r="O118" s="52"/>
      <c r="P118" s="53"/>
      <c r="Q118" s="52"/>
      <c r="R118" s="52"/>
      <c r="S118" s="54"/>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6">
        <f t="shared" si="26"/>
        <v>0</v>
      </c>
      <c r="BB118" s="57">
        <f t="shared" si="29"/>
        <v>0</v>
      </c>
      <c r="BC118" s="58" t="str">
        <f t="shared" si="27"/>
        <v>INR Zero Only</v>
      </c>
      <c r="IE118" s="19">
        <v>1.02</v>
      </c>
      <c r="IF118" s="19" t="s">
        <v>42</v>
      </c>
      <c r="IG118" s="19" t="s">
        <v>43</v>
      </c>
      <c r="IH118" s="19">
        <v>213</v>
      </c>
      <c r="II118" s="19" t="s">
        <v>38</v>
      </c>
    </row>
    <row r="119" spans="1:243" s="18" customFormat="1" ht="15.75" customHeight="1">
      <c r="A119" s="44">
        <v>90.3</v>
      </c>
      <c r="B119" s="67" t="s">
        <v>246</v>
      </c>
      <c r="C119" s="16" t="s">
        <v>157</v>
      </c>
      <c r="D119" s="46">
        <v>15</v>
      </c>
      <c r="E119" s="47" t="s">
        <v>362</v>
      </c>
      <c r="F119" s="46">
        <v>0</v>
      </c>
      <c r="G119" s="48"/>
      <c r="H119" s="48"/>
      <c r="I119" s="50" t="s">
        <v>39</v>
      </c>
      <c r="J119" s="47">
        <f t="shared" si="28"/>
        <v>1</v>
      </c>
      <c r="K119" s="48" t="s">
        <v>64</v>
      </c>
      <c r="L119" s="48" t="s">
        <v>7</v>
      </c>
      <c r="M119" s="51"/>
      <c r="N119" s="52"/>
      <c r="O119" s="52"/>
      <c r="P119" s="53"/>
      <c r="Q119" s="52"/>
      <c r="R119" s="52"/>
      <c r="S119" s="54"/>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6">
        <f t="shared" si="26"/>
        <v>0</v>
      </c>
      <c r="BB119" s="57">
        <f t="shared" si="29"/>
        <v>0</v>
      </c>
      <c r="BC119" s="58" t="str">
        <f t="shared" si="27"/>
        <v>INR Zero Only</v>
      </c>
      <c r="IE119" s="19">
        <v>3</v>
      </c>
      <c r="IF119" s="19" t="s">
        <v>47</v>
      </c>
      <c r="IG119" s="19" t="s">
        <v>48</v>
      </c>
      <c r="IH119" s="19">
        <v>10</v>
      </c>
      <c r="II119" s="19" t="s">
        <v>38</v>
      </c>
    </row>
    <row r="120" spans="1:243" s="18" customFormat="1" ht="46.5" customHeight="1">
      <c r="A120" s="44">
        <v>91</v>
      </c>
      <c r="B120" s="45" t="s">
        <v>391</v>
      </c>
      <c r="C120" s="16" t="s">
        <v>158</v>
      </c>
      <c r="D120" s="46">
        <v>20</v>
      </c>
      <c r="E120" s="47" t="s">
        <v>362</v>
      </c>
      <c r="F120" s="46">
        <v>0</v>
      </c>
      <c r="G120" s="48"/>
      <c r="H120" s="49"/>
      <c r="I120" s="50" t="s">
        <v>39</v>
      </c>
      <c r="J120" s="47">
        <f t="shared" si="28"/>
        <v>1</v>
      </c>
      <c r="K120" s="48" t="s">
        <v>64</v>
      </c>
      <c r="L120" s="48" t="s">
        <v>7</v>
      </c>
      <c r="M120" s="51"/>
      <c r="N120" s="52"/>
      <c r="O120" s="52"/>
      <c r="P120" s="53"/>
      <c r="Q120" s="52"/>
      <c r="R120" s="52"/>
      <c r="S120" s="54"/>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6">
        <f t="shared" si="26"/>
        <v>0</v>
      </c>
      <c r="BB120" s="57">
        <f t="shared" si="29"/>
        <v>0</v>
      </c>
      <c r="BC120" s="58" t="str">
        <f t="shared" si="27"/>
        <v>INR Zero Only</v>
      </c>
      <c r="IE120" s="19">
        <v>1.01</v>
      </c>
      <c r="IF120" s="19" t="s">
        <v>40</v>
      </c>
      <c r="IG120" s="19" t="s">
        <v>35</v>
      </c>
      <c r="IH120" s="19">
        <v>123.223</v>
      </c>
      <c r="II120" s="19" t="s">
        <v>38</v>
      </c>
    </row>
    <row r="121" spans="1:243" s="18" customFormat="1" ht="19.5" customHeight="1">
      <c r="A121" s="44">
        <v>91.2</v>
      </c>
      <c r="B121" s="45" t="s">
        <v>245</v>
      </c>
      <c r="C121" s="16" t="s">
        <v>159</v>
      </c>
      <c r="D121" s="46">
        <v>15</v>
      </c>
      <c r="E121" s="47" t="s">
        <v>362</v>
      </c>
      <c r="F121" s="46">
        <v>0</v>
      </c>
      <c r="G121" s="48"/>
      <c r="H121" s="48"/>
      <c r="I121" s="50" t="s">
        <v>39</v>
      </c>
      <c r="J121" s="47">
        <f t="shared" si="28"/>
        <v>1</v>
      </c>
      <c r="K121" s="48" t="s">
        <v>64</v>
      </c>
      <c r="L121" s="48" t="s">
        <v>7</v>
      </c>
      <c r="M121" s="51"/>
      <c r="N121" s="52"/>
      <c r="O121" s="52"/>
      <c r="P121" s="53"/>
      <c r="Q121" s="52"/>
      <c r="R121" s="52"/>
      <c r="S121" s="54"/>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6">
        <f t="shared" si="26"/>
        <v>0</v>
      </c>
      <c r="BB121" s="57">
        <f t="shared" si="29"/>
        <v>0</v>
      </c>
      <c r="BC121" s="58" t="str">
        <f t="shared" si="27"/>
        <v>INR Zero Only</v>
      </c>
      <c r="IE121" s="19">
        <v>1.02</v>
      </c>
      <c r="IF121" s="19" t="s">
        <v>42</v>
      </c>
      <c r="IG121" s="19" t="s">
        <v>43</v>
      </c>
      <c r="IH121" s="19">
        <v>213</v>
      </c>
      <c r="II121" s="19" t="s">
        <v>38</v>
      </c>
    </row>
    <row r="122" spans="1:243" s="18" customFormat="1" ht="46.5" customHeight="1">
      <c r="A122" s="65">
        <v>92</v>
      </c>
      <c r="B122" s="45" t="s">
        <v>382</v>
      </c>
      <c r="C122" s="16" t="s">
        <v>160</v>
      </c>
      <c r="D122" s="46">
        <v>10</v>
      </c>
      <c r="E122" s="47" t="s">
        <v>362</v>
      </c>
      <c r="F122" s="46">
        <v>0</v>
      </c>
      <c r="G122" s="48"/>
      <c r="H122" s="48"/>
      <c r="I122" s="50" t="s">
        <v>39</v>
      </c>
      <c r="J122" s="47">
        <f t="shared" si="28"/>
        <v>1</v>
      </c>
      <c r="K122" s="48" t="s">
        <v>64</v>
      </c>
      <c r="L122" s="48" t="s">
        <v>7</v>
      </c>
      <c r="M122" s="51"/>
      <c r="N122" s="52"/>
      <c r="O122" s="52"/>
      <c r="P122" s="53"/>
      <c r="Q122" s="52"/>
      <c r="R122" s="52"/>
      <c r="S122" s="54"/>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6">
        <f t="shared" si="26"/>
        <v>0</v>
      </c>
      <c r="BB122" s="57">
        <f t="shared" si="29"/>
        <v>0</v>
      </c>
      <c r="BC122" s="58" t="str">
        <f t="shared" si="27"/>
        <v>INR Zero Only</v>
      </c>
      <c r="IE122" s="19">
        <v>1.02</v>
      </c>
      <c r="IF122" s="19" t="s">
        <v>42</v>
      </c>
      <c r="IG122" s="19" t="s">
        <v>43</v>
      </c>
      <c r="IH122" s="19">
        <v>213</v>
      </c>
      <c r="II122" s="19" t="s">
        <v>38</v>
      </c>
    </row>
    <row r="123" spans="1:243" s="18" customFormat="1" ht="21" customHeight="1">
      <c r="A123" s="65">
        <v>92.2</v>
      </c>
      <c r="B123" s="45" t="s">
        <v>245</v>
      </c>
      <c r="C123" s="16" t="s">
        <v>161</v>
      </c>
      <c r="D123" s="46">
        <v>10</v>
      </c>
      <c r="E123" s="47" t="s">
        <v>362</v>
      </c>
      <c r="F123" s="46">
        <v>0</v>
      </c>
      <c r="G123" s="48"/>
      <c r="H123" s="49"/>
      <c r="I123" s="50" t="s">
        <v>39</v>
      </c>
      <c r="J123" s="47">
        <f t="shared" si="28"/>
        <v>1</v>
      </c>
      <c r="K123" s="48" t="s">
        <v>64</v>
      </c>
      <c r="L123" s="48" t="s">
        <v>7</v>
      </c>
      <c r="M123" s="51"/>
      <c r="N123" s="52"/>
      <c r="O123" s="52"/>
      <c r="P123" s="53"/>
      <c r="Q123" s="52"/>
      <c r="R123" s="52"/>
      <c r="S123" s="54"/>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6">
        <f t="shared" si="26"/>
        <v>0</v>
      </c>
      <c r="BB123" s="57">
        <f t="shared" si="18"/>
        <v>0</v>
      </c>
      <c r="BC123" s="58" t="str">
        <f t="shared" si="27"/>
        <v>INR Zero Only</v>
      </c>
      <c r="IE123" s="19">
        <v>1.01</v>
      </c>
      <c r="IF123" s="19" t="s">
        <v>40</v>
      </c>
      <c r="IG123" s="19" t="s">
        <v>35</v>
      </c>
      <c r="IH123" s="19">
        <v>123.223</v>
      </c>
      <c r="II123" s="19" t="s">
        <v>38</v>
      </c>
    </row>
    <row r="124" spans="1:243" s="18" customFormat="1" ht="19.5" customHeight="1">
      <c r="A124" s="65">
        <v>92.3</v>
      </c>
      <c r="B124" s="45" t="s">
        <v>246</v>
      </c>
      <c r="C124" s="16" t="s">
        <v>162</v>
      </c>
      <c r="D124" s="46">
        <v>10</v>
      </c>
      <c r="E124" s="47" t="s">
        <v>362</v>
      </c>
      <c r="F124" s="46">
        <v>0</v>
      </c>
      <c r="G124" s="48"/>
      <c r="H124" s="48"/>
      <c r="I124" s="50" t="s">
        <v>39</v>
      </c>
      <c r="J124" s="47">
        <f t="shared" si="28"/>
        <v>1</v>
      </c>
      <c r="K124" s="48" t="s">
        <v>64</v>
      </c>
      <c r="L124" s="48" t="s">
        <v>7</v>
      </c>
      <c r="M124" s="51"/>
      <c r="N124" s="52"/>
      <c r="O124" s="52"/>
      <c r="P124" s="53"/>
      <c r="Q124" s="52"/>
      <c r="R124" s="52"/>
      <c r="S124" s="54"/>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6">
        <f t="shared" si="26"/>
        <v>0</v>
      </c>
      <c r="BB124" s="57">
        <f t="shared" si="18"/>
        <v>0</v>
      </c>
      <c r="BC124" s="58" t="str">
        <f t="shared" si="27"/>
        <v>INR Zero Only</v>
      </c>
      <c r="IE124" s="19">
        <v>1.02</v>
      </c>
      <c r="IF124" s="19" t="s">
        <v>42</v>
      </c>
      <c r="IG124" s="19" t="s">
        <v>43</v>
      </c>
      <c r="IH124" s="19">
        <v>213</v>
      </c>
      <c r="II124" s="19" t="s">
        <v>38</v>
      </c>
    </row>
    <row r="125" spans="1:243" s="18" customFormat="1" ht="40.5" customHeight="1">
      <c r="A125" s="65">
        <v>93</v>
      </c>
      <c r="B125" s="45" t="s">
        <v>249</v>
      </c>
      <c r="C125" s="16" t="s">
        <v>163</v>
      </c>
      <c r="D125" s="46">
        <v>2</v>
      </c>
      <c r="E125" s="47" t="s">
        <v>285</v>
      </c>
      <c r="F125" s="46">
        <v>0</v>
      </c>
      <c r="G125" s="48"/>
      <c r="H125" s="48"/>
      <c r="I125" s="50" t="s">
        <v>39</v>
      </c>
      <c r="J125" s="47">
        <f t="shared" si="28"/>
        <v>1</v>
      </c>
      <c r="K125" s="48" t="s">
        <v>64</v>
      </c>
      <c r="L125" s="48" t="s">
        <v>7</v>
      </c>
      <c r="M125" s="51"/>
      <c r="N125" s="52"/>
      <c r="O125" s="52"/>
      <c r="P125" s="53"/>
      <c r="Q125" s="52"/>
      <c r="R125" s="52"/>
      <c r="S125" s="54"/>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6">
        <f t="shared" si="26"/>
        <v>0</v>
      </c>
      <c r="BB125" s="57">
        <f t="shared" si="18"/>
        <v>0</v>
      </c>
      <c r="BC125" s="58" t="str">
        <f t="shared" si="27"/>
        <v>INR Zero Only</v>
      </c>
      <c r="IE125" s="19">
        <v>2</v>
      </c>
      <c r="IF125" s="19" t="s">
        <v>34</v>
      </c>
      <c r="IG125" s="19" t="s">
        <v>45</v>
      </c>
      <c r="IH125" s="19">
        <v>10</v>
      </c>
      <c r="II125" s="19" t="s">
        <v>38</v>
      </c>
    </row>
    <row r="126" spans="1:243" s="18" customFormat="1" ht="26.25" customHeight="1">
      <c r="A126" s="44">
        <v>94</v>
      </c>
      <c r="B126" s="45" t="s">
        <v>370</v>
      </c>
      <c r="C126" s="16" t="s">
        <v>164</v>
      </c>
      <c r="D126" s="46">
        <v>20</v>
      </c>
      <c r="E126" s="47" t="s">
        <v>284</v>
      </c>
      <c r="F126" s="46">
        <v>0</v>
      </c>
      <c r="G126" s="48"/>
      <c r="H126" s="49"/>
      <c r="I126" s="50" t="s">
        <v>39</v>
      </c>
      <c r="J126" s="47">
        <f t="shared" si="28"/>
        <v>1</v>
      </c>
      <c r="K126" s="48" t="s">
        <v>64</v>
      </c>
      <c r="L126" s="48" t="s">
        <v>7</v>
      </c>
      <c r="M126" s="51"/>
      <c r="N126" s="52"/>
      <c r="O126" s="52"/>
      <c r="P126" s="53"/>
      <c r="Q126" s="52"/>
      <c r="R126" s="52"/>
      <c r="S126" s="54"/>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6">
        <f t="shared" si="26"/>
        <v>0</v>
      </c>
      <c r="BB126" s="57">
        <f>BA126+SUM(N126:AZ126)</f>
        <v>0</v>
      </c>
      <c r="BC126" s="58" t="str">
        <f t="shared" si="27"/>
        <v>INR Zero Only</v>
      </c>
      <c r="IE126" s="19">
        <v>1.01</v>
      </c>
      <c r="IF126" s="19" t="s">
        <v>40</v>
      </c>
      <c r="IG126" s="19" t="s">
        <v>35</v>
      </c>
      <c r="IH126" s="19">
        <v>123.223</v>
      </c>
      <c r="II126" s="19" t="s">
        <v>38</v>
      </c>
    </row>
    <row r="127" spans="1:243" s="18" customFormat="1" ht="30" customHeight="1">
      <c r="A127" s="44">
        <v>95</v>
      </c>
      <c r="B127" s="45" t="s">
        <v>383</v>
      </c>
      <c r="C127" s="16" t="s">
        <v>165</v>
      </c>
      <c r="D127" s="46">
        <v>10</v>
      </c>
      <c r="E127" s="47" t="s">
        <v>284</v>
      </c>
      <c r="F127" s="46">
        <v>0</v>
      </c>
      <c r="G127" s="48"/>
      <c r="H127" s="49"/>
      <c r="I127" s="50" t="s">
        <v>39</v>
      </c>
      <c r="J127" s="47">
        <f t="shared" si="28"/>
        <v>1</v>
      </c>
      <c r="K127" s="48" t="s">
        <v>64</v>
      </c>
      <c r="L127" s="48" t="s">
        <v>7</v>
      </c>
      <c r="M127" s="51"/>
      <c r="N127" s="52"/>
      <c r="O127" s="52"/>
      <c r="P127" s="53"/>
      <c r="Q127" s="52"/>
      <c r="R127" s="52"/>
      <c r="S127" s="54"/>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6">
        <f t="shared" si="26"/>
        <v>0</v>
      </c>
      <c r="BB127" s="57">
        <f>BA127+SUM(N127:AZ127)</f>
        <v>0</v>
      </c>
      <c r="BC127" s="58" t="str">
        <f t="shared" si="27"/>
        <v>INR Zero Only</v>
      </c>
      <c r="IE127" s="19">
        <v>1.01</v>
      </c>
      <c r="IF127" s="19" t="s">
        <v>40</v>
      </c>
      <c r="IG127" s="19" t="s">
        <v>35</v>
      </c>
      <c r="IH127" s="19">
        <v>123.223</v>
      </c>
      <c r="II127" s="19" t="s">
        <v>38</v>
      </c>
    </row>
    <row r="128" spans="1:243" s="18" customFormat="1" ht="21.75" customHeight="1">
      <c r="A128" s="65">
        <v>95.2</v>
      </c>
      <c r="B128" s="45" t="s">
        <v>245</v>
      </c>
      <c r="C128" s="16" t="s">
        <v>166</v>
      </c>
      <c r="D128" s="46">
        <v>7</v>
      </c>
      <c r="E128" s="47" t="s">
        <v>284</v>
      </c>
      <c r="F128" s="46">
        <v>0</v>
      </c>
      <c r="G128" s="48"/>
      <c r="H128" s="49"/>
      <c r="I128" s="50" t="s">
        <v>39</v>
      </c>
      <c r="J128" s="47">
        <f t="shared" si="28"/>
        <v>1</v>
      </c>
      <c r="K128" s="48" t="s">
        <v>64</v>
      </c>
      <c r="L128" s="48" t="s">
        <v>7</v>
      </c>
      <c r="M128" s="51"/>
      <c r="N128" s="52"/>
      <c r="O128" s="52"/>
      <c r="P128" s="53"/>
      <c r="Q128" s="52"/>
      <c r="R128" s="52"/>
      <c r="S128" s="54"/>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6">
        <f t="shared" si="26"/>
        <v>0</v>
      </c>
      <c r="BB128" s="57">
        <f t="shared" si="18"/>
        <v>0</v>
      </c>
      <c r="BC128" s="58" t="str">
        <f t="shared" si="27"/>
        <v>INR Zero Only</v>
      </c>
      <c r="IE128" s="19">
        <v>1.01</v>
      </c>
      <c r="IF128" s="19" t="s">
        <v>40</v>
      </c>
      <c r="IG128" s="19" t="s">
        <v>35</v>
      </c>
      <c r="IH128" s="19">
        <v>123.223</v>
      </c>
      <c r="II128" s="19" t="s">
        <v>38</v>
      </c>
    </row>
    <row r="129" spans="1:243" s="18" customFormat="1" ht="46.5" customHeight="1">
      <c r="A129" s="44">
        <v>96</v>
      </c>
      <c r="B129" s="45" t="s">
        <v>384</v>
      </c>
      <c r="C129" s="16" t="s">
        <v>167</v>
      </c>
      <c r="D129" s="46">
        <v>3</v>
      </c>
      <c r="E129" s="47" t="s">
        <v>284</v>
      </c>
      <c r="F129" s="46">
        <v>0</v>
      </c>
      <c r="G129" s="48"/>
      <c r="H129" s="49"/>
      <c r="I129" s="50" t="s">
        <v>39</v>
      </c>
      <c r="J129" s="47">
        <f t="shared" si="28"/>
        <v>1</v>
      </c>
      <c r="K129" s="48" t="s">
        <v>64</v>
      </c>
      <c r="L129" s="48" t="s">
        <v>7</v>
      </c>
      <c r="M129" s="51"/>
      <c r="N129" s="52"/>
      <c r="O129" s="52"/>
      <c r="P129" s="53"/>
      <c r="Q129" s="52"/>
      <c r="R129" s="52"/>
      <c r="S129" s="54"/>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6">
        <f t="shared" si="26"/>
        <v>0</v>
      </c>
      <c r="BB129" s="57">
        <f>BA129+SUM(N129:AZ129)</f>
        <v>0</v>
      </c>
      <c r="BC129" s="58" t="str">
        <f t="shared" si="27"/>
        <v>INR Zero Only</v>
      </c>
      <c r="IE129" s="19">
        <v>1.01</v>
      </c>
      <c r="IF129" s="19" t="s">
        <v>40</v>
      </c>
      <c r="IG129" s="19" t="s">
        <v>35</v>
      </c>
      <c r="IH129" s="19">
        <v>123.223</v>
      </c>
      <c r="II129" s="19" t="s">
        <v>38</v>
      </c>
    </row>
    <row r="130" spans="1:243" s="18" customFormat="1" ht="16.5" customHeight="1">
      <c r="A130" s="65">
        <v>96.2</v>
      </c>
      <c r="B130" s="67" t="s">
        <v>245</v>
      </c>
      <c r="C130" s="16" t="s">
        <v>168</v>
      </c>
      <c r="D130" s="46">
        <v>3</v>
      </c>
      <c r="E130" s="47" t="s">
        <v>284</v>
      </c>
      <c r="F130" s="46">
        <v>0</v>
      </c>
      <c r="G130" s="48"/>
      <c r="H130" s="48"/>
      <c r="I130" s="50" t="s">
        <v>39</v>
      </c>
      <c r="J130" s="47">
        <f t="shared" si="28"/>
        <v>1</v>
      </c>
      <c r="K130" s="48" t="s">
        <v>64</v>
      </c>
      <c r="L130" s="48" t="s">
        <v>7</v>
      </c>
      <c r="M130" s="51"/>
      <c r="N130" s="52"/>
      <c r="O130" s="52"/>
      <c r="P130" s="53"/>
      <c r="Q130" s="52"/>
      <c r="R130" s="52"/>
      <c r="S130" s="54"/>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6">
        <f t="shared" si="26"/>
        <v>0</v>
      </c>
      <c r="BB130" s="57">
        <f t="shared" si="18"/>
        <v>0</v>
      </c>
      <c r="BC130" s="58" t="str">
        <f t="shared" si="27"/>
        <v>INR Zero Only</v>
      </c>
      <c r="IE130" s="19">
        <v>3</v>
      </c>
      <c r="IF130" s="19" t="s">
        <v>47</v>
      </c>
      <c r="IG130" s="19" t="s">
        <v>48</v>
      </c>
      <c r="IH130" s="19">
        <v>10</v>
      </c>
      <c r="II130" s="19" t="s">
        <v>38</v>
      </c>
    </row>
    <row r="131" spans="1:243" s="18" customFormat="1" ht="16.5" customHeight="1">
      <c r="A131" s="65">
        <v>96.3</v>
      </c>
      <c r="B131" s="45" t="s">
        <v>246</v>
      </c>
      <c r="C131" s="16" t="s">
        <v>169</v>
      </c>
      <c r="D131" s="46">
        <v>2</v>
      </c>
      <c r="E131" s="47" t="s">
        <v>284</v>
      </c>
      <c r="F131" s="46">
        <v>0</v>
      </c>
      <c r="G131" s="48"/>
      <c r="H131" s="48"/>
      <c r="I131" s="50" t="s">
        <v>39</v>
      </c>
      <c r="J131" s="47">
        <f t="shared" si="28"/>
        <v>1</v>
      </c>
      <c r="K131" s="48" t="s">
        <v>64</v>
      </c>
      <c r="L131" s="48" t="s">
        <v>7</v>
      </c>
      <c r="M131" s="51"/>
      <c r="N131" s="52"/>
      <c r="O131" s="52"/>
      <c r="P131" s="53"/>
      <c r="Q131" s="52"/>
      <c r="R131" s="52"/>
      <c r="S131" s="54"/>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6">
        <f t="shared" si="26"/>
        <v>0</v>
      </c>
      <c r="BB131" s="57">
        <f t="shared" si="18"/>
        <v>0</v>
      </c>
      <c r="BC131" s="58" t="str">
        <f t="shared" si="27"/>
        <v>INR Zero Only</v>
      </c>
      <c r="IE131" s="19">
        <v>1.01</v>
      </c>
      <c r="IF131" s="19" t="s">
        <v>40</v>
      </c>
      <c r="IG131" s="19" t="s">
        <v>35</v>
      </c>
      <c r="IH131" s="19">
        <v>123.223</v>
      </c>
      <c r="II131" s="19" t="s">
        <v>38</v>
      </c>
    </row>
    <row r="132" spans="1:243" s="18" customFormat="1" ht="30" customHeight="1">
      <c r="A132" s="65">
        <v>97</v>
      </c>
      <c r="B132" s="45" t="s">
        <v>371</v>
      </c>
      <c r="C132" s="16" t="s">
        <v>170</v>
      </c>
      <c r="D132" s="46">
        <v>30</v>
      </c>
      <c r="E132" s="47" t="s">
        <v>290</v>
      </c>
      <c r="F132" s="46">
        <v>0</v>
      </c>
      <c r="G132" s="48"/>
      <c r="H132" s="48"/>
      <c r="I132" s="50" t="s">
        <v>39</v>
      </c>
      <c r="J132" s="47">
        <f t="shared" si="28"/>
        <v>1</v>
      </c>
      <c r="K132" s="48" t="s">
        <v>64</v>
      </c>
      <c r="L132" s="48" t="s">
        <v>7</v>
      </c>
      <c r="M132" s="51"/>
      <c r="N132" s="52"/>
      <c r="O132" s="52"/>
      <c r="P132" s="53"/>
      <c r="Q132" s="52"/>
      <c r="R132" s="52"/>
      <c r="S132" s="54"/>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6">
        <f t="shared" si="26"/>
        <v>0</v>
      </c>
      <c r="BB132" s="57">
        <f t="shared" si="18"/>
        <v>0</v>
      </c>
      <c r="BC132" s="58" t="str">
        <f t="shared" si="27"/>
        <v>INR Zero Only</v>
      </c>
      <c r="IE132" s="19">
        <v>1.02</v>
      </c>
      <c r="IF132" s="19" t="s">
        <v>42</v>
      </c>
      <c r="IG132" s="19" t="s">
        <v>43</v>
      </c>
      <c r="IH132" s="19">
        <v>213</v>
      </c>
      <c r="II132" s="19" t="s">
        <v>38</v>
      </c>
    </row>
    <row r="133" spans="1:243" s="18" customFormat="1" ht="28.5" customHeight="1">
      <c r="A133" s="65">
        <v>98</v>
      </c>
      <c r="B133" s="67" t="s">
        <v>392</v>
      </c>
      <c r="C133" s="16" t="s">
        <v>171</v>
      </c>
      <c r="D133" s="46">
        <v>10</v>
      </c>
      <c r="E133" s="47" t="s">
        <v>285</v>
      </c>
      <c r="F133" s="46">
        <v>0</v>
      </c>
      <c r="G133" s="48"/>
      <c r="H133" s="48"/>
      <c r="I133" s="50" t="s">
        <v>39</v>
      </c>
      <c r="J133" s="47">
        <f t="shared" si="28"/>
        <v>1</v>
      </c>
      <c r="K133" s="48" t="s">
        <v>64</v>
      </c>
      <c r="L133" s="48" t="s">
        <v>7</v>
      </c>
      <c r="M133" s="51"/>
      <c r="N133" s="52"/>
      <c r="O133" s="52"/>
      <c r="P133" s="53"/>
      <c r="Q133" s="52"/>
      <c r="R133" s="52"/>
      <c r="S133" s="54"/>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6">
        <f t="shared" si="26"/>
        <v>0</v>
      </c>
      <c r="BB133" s="57">
        <f t="shared" si="18"/>
        <v>0</v>
      </c>
      <c r="BC133" s="58" t="str">
        <f t="shared" si="27"/>
        <v>INR Zero Only</v>
      </c>
      <c r="IE133" s="19">
        <v>2</v>
      </c>
      <c r="IF133" s="19" t="s">
        <v>34</v>
      </c>
      <c r="IG133" s="19" t="s">
        <v>45</v>
      </c>
      <c r="IH133" s="19">
        <v>10</v>
      </c>
      <c r="II133" s="19" t="s">
        <v>38</v>
      </c>
    </row>
    <row r="134" spans="1:243" s="18" customFormat="1" ht="137.25" customHeight="1">
      <c r="A134" s="65">
        <v>99</v>
      </c>
      <c r="B134" s="45" t="s">
        <v>250</v>
      </c>
      <c r="C134" s="16" t="s">
        <v>172</v>
      </c>
      <c r="D134" s="46">
        <v>1</v>
      </c>
      <c r="E134" s="47" t="s">
        <v>285</v>
      </c>
      <c r="F134" s="46">
        <v>0</v>
      </c>
      <c r="G134" s="48"/>
      <c r="H134" s="48"/>
      <c r="I134" s="50" t="s">
        <v>39</v>
      </c>
      <c r="J134" s="47">
        <f t="shared" si="28"/>
        <v>1</v>
      </c>
      <c r="K134" s="48" t="s">
        <v>64</v>
      </c>
      <c r="L134" s="48" t="s">
        <v>7</v>
      </c>
      <c r="M134" s="51"/>
      <c r="N134" s="52"/>
      <c r="O134" s="52"/>
      <c r="P134" s="53"/>
      <c r="Q134" s="52"/>
      <c r="R134" s="52"/>
      <c r="S134" s="54"/>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6">
        <f t="shared" si="26"/>
        <v>0</v>
      </c>
      <c r="BB134" s="57">
        <f t="shared" si="18"/>
        <v>0</v>
      </c>
      <c r="BC134" s="58" t="str">
        <f t="shared" si="27"/>
        <v>INR Zero Only</v>
      </c>
      <c r="IE134" s="19">
        <v>2</v>
      </c>
      <c r="IF134" s="19" t="s">
        <v>34</v>
      </c>
      <c r="IG134" s="19" t="s">
        <v>45</v>
      </c>
      <c r="IH134" s="19">
        <v>10</v>
      </c>
      <c r="II134" s="19" t="s">
        <v>38</v>
      </c>
    </row>
    <row r="135" spans="1:243" s="18" customFormat="1" ht="54" customHeight="1">
      <c r="A135" s="44">
        <v>100</v>
      </c>
      <c r="B135" s="45" t="s">
        <v>385</v>
      </c>
      <c r="C135" s="16" t="s">
        <v>173</v>
      </c>
      <c r="D135" s="46">
        <v>5</v>
      </c>
      <c r="E135" s="47" t="s">
        <v>290</v>
      </c>
      <c r="F135" s="46">
        <v>0</v>
      </c>
      <c r="G135" s="48"/>
      <c r="H135" s="48"/>
      <c r="I135" s="50" t="s">
        <v>39</v>
      </c>
      <c r="J135" s="47">
        <f t="shared" si="28"/>
        <v>1</v>
      </c>
      <c r="K135" s="48" t="s">
        <v>64</v>
      </c>
      <c r="L135" s="48" t="s">
        <v>7</v>
      </c>
      <c r="M135" s="51"/>
      <c r="N135" s="52"/>
      <c r="O135" s="52"/>
      <c r="P135" s="53"/>
      <c r="Q135" s="52"/>
      <c r="R135" s="52"/>
      <c r="S135" s="54"/>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6">
        <f t="shared" si="26"/>
        <v>0</v>
      </c>
      <c r="BB135" s="57">
        <f>BA135+SUM(N135:AZ135)</f>
        <v>0</v>
      </c>
      <c r="BC135" s="58" t="str">
        <f t="shared" si="27"/>
        <v>INR Zero Only</v>
      </c>
      <c r="IE135" s="19">
        <v>1.02</v>
      </c>
      <c r="IF135" s="19" t="s">
        <v>42</v>
      </c>
      <c r="IG135" s="19" t="s">
        <v>43</v>
      </c>
      <c r="IH135" s="19">
        <v>213</v>
      </c>
      <c r="II135" s="19" t="s">
        <v>38</v>
      </c>
    </row>
    <row r="136" spans="1:243" s="18" customFormat="1" ht="18.75" customHeight="1">
      <c r="A136" s="65">
        <v>100.2</v>
      </c>
      <c r="B136" s="67" t="s">
        <v>245</v>
      </c>
      <c r="C136" s="16" t="s">
        <v>174</v>
      </c>
      <c r="D136" s="46">
        <v>4</v>
      </c>
      <c r="E136" s="47" t="s">
        <v>284</v>
      </c>
      <c r="F136" s="46">
        <v>0</v>
      </c>
      <c r="G136" s="48"/>
      <c r="H136" s="48"/>
      <c r="I136" s="50" t="s">
        <v>39</v>
      </c>
      <c r="J136" s="47">
        <f t="shared" si="28"/>
        <v>1</v>
      </c>
      <c r="K136" s="48" t="s">
        <v>64</v>
      </c>
      <c r="L136" s="48" t="s">
        <v>7</v>
      </c>
      <c r="M136" s="51"/>
      <c r="N136" s="52"/>
      <c r="O136" s="52"/>
      <c r="P136" s="53"/>
      <c r="Q136" s="52"/>
      <c r="R136" s="52"/>
      <c r="S136" s="54"/>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6">
        <f t="shared" si="26"/>
        <v>0</v>
      </c>
      <c r="BB136" s="57">
        <f aca="true" t="shared" si="30" ref="BB136:BB178">BA136+SUM(N136:AZ136)</f>
        <v>0</v>
      </c>
      <c r="BC136" s="58" t="str">
        <f t="shared" si="27"/>
        <v>INR Zero Only</v>
      </c>
      <c r="IE136" s="19">
        <v>3</v>
      </c>
      <c r="IF136" s="19" t="s">
        <v>47</v>
      </c>
      <c r="IG136" s="19" t="s">
        <v>48</v>
      </c>
      <c r="IH136" s="19">
        <v>10</v>
      </c>
      <c r="II136" s="19" t="s">
        <v>38</v>
      </c>
    </row>
    <row r="137" spans="1:243" s="18" customFormat="1" ht="18" customHeight="1">
      <c r="A137" s="65">
        <v>100.3</v>
      </c>
      <c r="B137" s="45" t="s">
        <v>246</v>
      </c>
      <c r="C137" s="16" t="s">
        <v>175</v>
      </c>
      <c r="D137" s="46">
        <v>3</v>
      </c>
      <c r="E137" s="47" t="s">
        <v>284</v>
      </c>
      <c r="F137" s="46">
        <v>0</v>
      </c>
      <c r="G137" s="48"/>
      <c r="H137" s="49"/>
      <c r="I137" s="50" t="s">
        <v>39</v>
      </c>
      <c r="J137" s="47">
        <f t="shared" si="28"/>
        <v>1</v>
      </c>
      <c r="K137" s="48" t="s">
        <v>64</v>
      </c>
      <c r="L137" s="48" t="s">
        <v>7</v>
      </c>
      <c r="M137" s="51"/>
      <c r="N137" s="52"/>
      <c r="O137" s="52"/>
      <c r="P137" s="53"/>
      <c r="Q137" s="52"/>
      <c r="R137" s="52"/>
      <c r="S137" s="54"/>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6">
        <f t="shared" si="26"/>
        <v>0</v>
      </c>
      <c r="BB137" s="57">
        <f t="shared" si="30"/>
        <v>0</v>
      </c>
      <c r="BC137" s="58" t="str">
        <f t="shared" si="27"/>
        <v>INR Zero Only</v>
      </c>
      <c r="IE137" s="19">
        <v>1.01</v>
      </c>
      <c r="IF137" s="19" t="s">
        <v>40</v>
      </c>
      <c r="IG137" s="19" t="s">
        <v>35</v>
      </c>
      <c r="IH137" s="19">
        <v>123.223</v>
      </c>
      <c r="II137" s="19" t="s">
        <v>38</v>
      </c>
    </row>
    <row r="138" spans="1:243" s="18" customFormat="1" ht="23.25" customHeight="1">
      <c r="A138" s="65">
        <v>100.4</v>
      </c>
      <c r="B138" s="45" t="s">
        <v>247</v>
      </c>
      <c r="C138" s="16" t="s">
        <v>176</v>
      </c>
      <c r="D138" s="46">
        <v>2</v>
      </c>
      <c r="E138" s="47" t="s">
        <v>284</v>
      </c>
      <c r="F138" s="46">
        <v>0</v>
      </c>
      <c r="G138" s="48"/>
      <c r="H138" s="48"/>
      <c r="I138" s="50" t="s">
        <v>39</v>
      </c>
      <c r="J138" s="47">
        <f t="shared" si="28"/>
        <v>1</v>
      </c>
      <c r="K138" s="48" t="s">
        <v>64</v>
      </c>
      <c r="L138" s="48" t="s">
        <v>7</v>
      </c>
      <c r="M138" s="51"/>
      <c r="N138" s="52"/>
      <c r="O138" s="52"/>
      <c r="P138" s="53"/>
      <c r="Q138" s="52"/>
      <c r="R138" s="52"/>
      <c r="S138" s="54"/>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6">
        <f t="shared" si="26"/>
        <v>0</v>
      </c>
      <c r="BB138" s="57">
        <f t="shared" si="30"/>
        <v>0</v>
      </c>
      <c r="BC138" s="58" t="str">
        <f t="shared" si="27"/>
        <v>INR Zero Only</v>
      </c>
      <c r="IE138" s="19">
        <v>2</v>
      </c>
      <c r="IF138" s="19" t="s">
        <v>34</v>
      </c>
      <c r="IG138" s="19" t="s">
        <v>45</v>
      </c>
      <c r="IH138" s="19">
        <v>10</v>
      </c>
      <c r="II138" s="19" t="s">
        <v>38</v>
      </c>
    </row>
    <row r="139" spans="1:243" s="18" customFormat="1" ht="22.5" customHeight="1">
      <c r="A139" s="65">
        <v>100.5</v>
      </c>
      <c r="B139" s="45" t="s">
        <v>248</v>
      </c>
      <c r="C139" s="16" t="s">
        <v>177</v>
      </c>
      <c r="D139" s="46">
        <v>2</v>
      </c>
      <c r="E139" s="47" t="s">
        <v>284</v>
      </c>
      <c r="F139" s="46">
        <v>0</v>
      </c>
      <c r="G139" s="48"/>
      <c r="H139" s="48"/>
      <c r="I139" s="50" t="s">
        <v>39</v>
      </c>
      <c r="J139" s="47">
        <f t="shared" si="28"/>
        <v>1</v>
      </c>
      <c r="K139" s="48" t="s">
        <v>64</v>
      </c>
      <c r="L139" s="48" t="s">
        <v>7</v>
      </c>
      <c r="M139" s="51"/>
      <c r="N139" s="52"/>
      <c r="O139" s="52"/>
      <c r="P139" s="53"/>
      <c r="Q139" s="52"/>
      <c r="R139" s="52"/>
      <c r="S139" s="54"/>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6">
        <f t="shared" si="26"/>
        <v>0</v>
      </c>
      <c r="BB139" s="57">
        <f t="shared" si="30"/>
        <v>0</v>
      </c>
      <c r="BC139" s="58" t="str">
        <f t="shared" si="27"/>
        <v>INR Zero Only</v>
      </c>
      <c r="IE139" s="19">
        <v>3</v>
      </c>
      <c r="IF139" s="19" t="s">
        <v>47</v>
      </c>
      <c r="IG139" s="19" t="s">
        <v>48</v>
      </c>
      <c r="IH139" s="19">
        <v>10</v>
      </c>
      <c r="II139" s="19" t="s">
        <v>38</v>
      </c>
    </row>
    <row r="140" spans="1:243" s="18" customFormat="1" ht="63.75" customHeight="1">
      <c r="A140" s="44">
        <v>101</v>
      </c>
      <c r="B140" s="45" t="s">
        <v>251</v>
      </c>
      <c r="C140" s="16" t="s">
        <v>178</v>
      </c>
      <c r="D140" s="46">
        <v>1000</v>
      </c>
      <c r="E140" s="47" t="s">
        <v>291</v>
      </c>
      <c r="F140" s="46">
        <v>0</v>
      </c>
      <c r="G140" s="48"/>
      <c r="H140" s="48"/>
      <c r="I140" s="50" t="s">
        <v>39</v>
      </c>
      <c r="J140" s="47">
        <f t="shared" si="28"/>
        <v>1</v>
      </c>
      <c r="K140" s="48" t="s">
        <v>64</v>
      </c>
      <c r="L140" s="48" t="s">
        <v>7</v>
      </c>
      <c r="M140" s="51"/>
      <c r="N140" s="52"/>
      <c r="O140" s="52"/>
      <c r="P140" s="53"/>
      <c r="Q140" s="52"/>
      <c r="R140" s="52"/>
      <c r="S140" s="54"/>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6">
        <f aca="true" t="shared" si="31" ref="BA140:BA161">total_amount_ba($B$2,$D$2,D140,F140,J140,K140,M140)</f>
        <v>0</v>
      </c>
      <c r="BB140" s="57">
        <f t="shared" si="30"/>
        <v>0</v>
      </c>
      <c r="BC140" s="58" t="str">
        <f aca="true" t="shared" si="32" ref="BC140:BC161">SpellNumber(L140,BB140)</f>
        <v>INR Zero Only</v>
      </c>
      <c r="IE140" s="19">
        <v>1.01</v>
      </c>
      <c r="IF140" s="19" t="s">
        <v>40</v>
      </c>
      <c r="IG140" s="19" t="s">
        <v>35</v>
      </c>
      <c r="IH140" s="19">
        <v>123.223</v>
      </c>
      <c r="II140" s="19" t="s">
        <v>38</v>
      </c>
    </row>
    <row r="141" spans="1:243" s="18" customFormat="1" ht="29.25" customHeight="1">
      <c r="A141" s="44">
        <v>102</v>
      </c>
      <c r="B141" s="45" t="s">
        <v>252</v>
      </c>
      <c r="C141" s="16" t="s">
        <v>179</v>
      </c>
      <c r="D141" s="46">
        <v>12</v>
      </c>
      <c r="E141" s="47" t="s">
        <v>285</v>
      </c>
      <c r="F141" s="46">
        <v>0</v>
      </c>
      <c r="G141" s="48"/>
      <c r="H141" s="48"/>
      <c r="I141" s="50" t="s">
        <v>39</v>
      </c>
      <c r="J141" s="47">
        <f t="shared" si="28"/>
        <v>1</v>
      </c>
      <c r="K141" s="48" t="s">
        <v>64</v>
      </c>
      <c r="L141" s="48" t="s">
        <v>7</v>
      </c>
      <c r="M141" s="51"/>
      <c r="N141" s="52"/>
      <c r="O141" s="52"/>
      <c r="P141" s="53"/>
      <c r="Q141" s="52"/>
      <c r="R141" s="52"/>
      <c r="S141" s="54"/>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66"/>
      <c r="AV141" s="55"/>
      <c r="AW141" s="55"/>
      <c r="AX141" s="55"/>
      <c r="AY141" s="55"/>
      <c r="AZ141" s="55"/>
      <c r="BA141" s="56">
        <f t="shared" si="31"/>
        <v>0</v>
      </c>
      <c r="BB141" s="57">
        <f t="shared" si="30"/>
        <v>0</v>
      </c>
      <c r="BC141" s="58" t="str">
        <f t="shared" si="32"/>
        <v>INR Zero Only</v>
      </c>
      <c r="IE141" s="19">
        <v>1.02</v>
      </c>
      <c r="IF141" s="19" t="s">
        <v>42</v>
      </c>
      <c r="IG141" s="19" t="s">
        <v>43</v>
      </c>
      <c r="IH141" s="19">
        <v>213</v>
      </c>
      <c r="II141" s="19" t="s">
        <v>38</v>
      </c>
    </row>
    <row r="142" spans="1:243" s="18" customFormat="1" ht="43.5" customHeight="1">
      <c r="A142" s="44">
        <v>103</v>
      </c>
      <c r="B142" s="67" t="s">
        <v>253</v>
      </c>
      <c r="C142" s="16" t="s">
        <v>180</v>
      </c>
      <c r="D142" s="46">
        <v>100</v>
      </c>
      <c r="E142" s="47" t="s">
        <v>284</v>
      </c>
      <c r="F142" s="46">
        <v>0</v>
      </c>
      <c r="G142" s="48"/>
      <c r="H142" s="48"/>
      <c r="I142" s="50" t="s">
        <v>39</v>
      </c>
      <c r="J142" s="47">
        <f t="shared" si="28"/>
        <v>1</v>
      </c>
      <c r="K142" s="48" t="s">
        <v>64</v>
      </c>
      <c r="L142" s="48" t="s">
        <v>7</v>
      </c>
      <c r="M142" s="51"/>
      <c r="N142" s="52"/>
      <c r="O142" s="52"/>
      <c r="P142" s="53"/>
      <c r="Q142" s="52"/>
      <c r="R142" s="52"/>
      <c r="S142" s="54"/>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6">
        <f t="shared" si="31"/>
        <v>0</v>
      </c>
      <c r="BB142" s="57">
        <f t="shared" si="30"/>
        <v>0</v>
      </c>
      <c r="BC142" s="58" t="str">
        <f t="shared" si="32"/>
        <v>INR Zero Only</v>
      </c>
      <c r="IE142" s="19">
        <v>2</v>
      </c>
      <c r="IF142" s="19" t="s">
        <v>34</v>
      </c>
      <c r="IG142" s="19" t="s">
        <v>45</v>
      </c>
      <c r="IH142" s="19">
        <v>10</v>
      </c>
      <c r="II142" s="19" t="s">
        <v>38</v>
      </c>
    </row>
    <row r="143" spans="1:243" s="18" customFormat="1" ht="57" customHeight="1">
      <c r="A143" s="44">
        <v>104</v>
      </c>
      <c r="B143" s="67" t="s">
        <v>358</v>
      </c>
      <c r="C143" s="16" t="s">
        <v>181</v>
      </c>
      <c r="D143" s="46">
        <v>80</v>
      </c>
      <c r="E143" s="47" t="s">
        <v>284</v>
      </c>
      <c r="F143" s="46">
        <v>0</v>
      </c>
      <c r="G143" s="48"/>
      <c r="H143" s="48"/>
      <c r="I143" s="50" t="s">
        <v>39</v>
      </c>
      <c r="J143" s="47">
        <f t="shared" si="28"/>
        <v>1</v>
      </c>
      <c r="K143" s="48" t="s">
        <v>64</v>
      </c>
      <c r="L143" s="48" t="s">
        <v>7</v>
      </c>
      <c r="M143" s="51"/>
      <c r="N143" s="52"/>
      <c r="O143" s="52"/>
      <c r="P143" s="53"/>
      <c r="Q143" s="52"/>
      <c r="R143" s="52"/>
      <c r="S143" s="54"/>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6">
        <f t="shared" si="31"/>
        <v>0</v>
      </c>
      <c r="BB143" s="57">
        <f>BA143+SUM(N143:AZ143)</f>
        <v>0</v>
      </c>
      <c r="BC143" s="58" t="str">
        <f t="shared" si="32"/>
        <v>INR Zero Only</v>
      </c>
      <c r="IE143" s="19">
        <v>2</v>
      </c>
      <c r="IF143" s="19" t="s">
        <v>34</v>
      </c>
      <c r="IG143" s="19" t="s">
        <v>45</v>
      </c>
      <c r="IH143" s="19">
        <v>10</v>
      </c>
      <c r="II143" s="19" t="s">
        <v>38</v>
      </c>
    </row>
    <row r="144" spans="1:243" s="18" customFormat="1" ht="40.5" customHeight="1">
      <c r="A144" s="44">
        <v>105</v>
      </c>
      <c r="B144" s="67" t="s">
        <v>254</v>
      </c>
      <c r="C144" s="16" t="s">
        <v>182</v>
      </c>
      <c r="D144" s="46">
        <v>30</v>
      </c>
      <c r="E144" s="47" t="s">
        <v>284</v>
      </c>
      <c r="F144" s="46">
        <v>0</v>
      </c>
      <c r="G144" s="48"/>
      <c r="H144" s="48"/>
      <c r="I144" s="50" t="s">
        <v>39</v>
      </c>
      <c r="J144" s="47">
        <f t="shared" si="28"/>
        <v>1</v>
      </c>
      <c r="K144" s="48" t="s">
        <v>64</v>
      </c>
      <c r="L144" s="48" t="s">
        <v>7</v>
      </c>
      <c r="M144" s="51"/>
      <c r="N144" s="52"/>
      <c r="O144" s="52"/>
      <c r="P144" s="53"/>
      <c r="Q144" s="52"/>
      <c r="R144" s="52"/>
      <c r="S144" s="54"/>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6">
        <f t="shared" si="31"/>
        <v>0</v>
      </c>
      <c r="BB144" s="57">
        <f t="shared" si="30"/>
        <v>0</v>
      </c>
      <c r="BC144" s="58" t="str">
        <f t="shared" si="32"/>
        <v>INR Zero Only</v>
      </c>
      <c r="IE144" s="19">
        <v>3</v>
      </c>
      <c r="IF144" s="19" t="s">
        <v>47</v>
      </c>
      <c r="IG144" s="19" t="s">
        <v>48</v>
      </c>
      <c r="IH144" s="19">
        <v>10</v>
      </c>
      <c r="II144" s="19" t="s">
        <v>38</v>
      </c>
    </row>
    <row r="145" spans="1:243" s="18" customFormat="1" ht="41.25" customHeight="1">
      <c r="A145" s="44">
        <v>106</v>
      </c>
      <c r="B145" s="67" t="s">
        <v>372</v>
      </c>
      <c r="C145" s="16" t="s">
        <v>183</v>
      </c>
      <c r="D145" s="46">
        <v>15</v>
      </c>
      <c r="E145" s="47" t="s">
        <v>284</v>
      </c>
      <c r="F145" s="46">
        <v>0</v>
      </c>
      <c r="G145" s="48"/>
      <c r="H145" s="49"/>
      <c r="I145" s="50" t="s">
        <v>39</v>
      </c>
      <c r="J145" s="47">
        <f aca="true" t="shared" si="33" ref="J145:J161">IF(I145="Less(-)",-1,1)</f>
        <v>1</v>
      </c>
      <c r="K145" s="48" t="s">
        <v>64</v>
      </c>
      <c r="L145" s="48" t="s">
        <v>7</v>
      </c>
      <c r="M145" s="51"/>
      <c r="N145" s="52"/>
      <c r="O145" s="52"/>
      <c r="P145" s="53"/>
      <c r="Q145" s="52"/>
      <c r="R145" s="52"/>
      <c r="S145" s="54"/>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6">
        <f t="shared" si="31"/>
        <v>0</v>
      </c>
      <c r="BB145" s="57">
        <f t="shared" si="30"/>
        <v>0</v>
      </c>
      <c r="BC145" s="58" t="str">
        <f t="shared" si="32"/>
        <v>INR Zero Only</v>
      </c>
      <c r="IE145" s="19">
        <v>1.01</v>
      </c>
      <c r="IF145" s="19" t="s">
        <v>40</v>
      </c>
      <c r="IG145" s="19" t="s">
        <v>35</v>
      </c>
      <c r="IH145" s="19">
        <v>123.223</v>
      </c>
      <c r="II145" s="19" t="s">
        <v>38</v>
      </c>
    </row>
    <row r="146" spans="1:243" s="18" customFormat="1" ht="33.75" customHeight="1">
      <c r="A146" s="44">
        <v>107</v>
      </c>
      <c r="B146" s="67" t="s">
        <v>373</v>
      </c>
      <c r="C146" s="16" t="s">
        <v>184</v>
      </c>
      <c r="D146" s="46">
        <v>8</v>
      </c>
      <c r="E146" s="47" t="s">
        <v>284</v>
      </c>
      <c r="F146" s="46">
        <v>0</v>
      </c>
      <c r="G146" s="48"/>
      <c r="H146" s="48"/>
      <c r="I146" s="50" t="s">
        <v>39</v>
      </c>
      <c r="J146" s="47">
        <f t="shared" si="33"/>
        <v>1</v>
      </c>
      <c r="K146" s="48" t="s">
        <v>64</v>
      </c>
      <c r="L146" s="48" t="s">
        <v>7</v>
      </c>
      <c r="M146" s="51"/>
      <c r="N146" s="52"/>
      <c r="O146" s="52"/>
      <c r="P146" s="53"/>
      <c r="Q146" s="52"/>
      <c r="R146" s="52"/>
      <c r="S146" s="54"/>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6">
        <f t="shared" si="31"/>
        <v>0</v>
      </c>
      <c r="BB146" s="57">
        <f>BA146+SUM(N146:AZ146)</f>
        <v>0</v>
      </c>
      <c r="BC146" s="58" t="str">
        <f t="shared" si="32"/>
        <v>INR Zero Only</v>
      </c>
      <c r="IE146" s="19">
        <v>3</v>
      </c>
      <c r="IF146" s="19" t="s">
        <v>47</v>
      </c>
      <c r="IG146" s="19" t="s">
        <v>48</v>
      </c>
      <c r="IH146" s="19">
        <v>10</v>
      </c>
      <c r="II146" s="19" t="s">
        <v>38</v>
      </c>
    </row>
    <row r="147" spans="1:243" s="18" customFormat="1" ht="61.5" customHeight="1">
      <c r="A147" s="44">
        <v>108</v>
      </c>
      <c r="B147" s="45" t="s">
        <v>386</v>
      </c>
      <c r="C147" s="16" t="s">
        <v>185</v>
      </c>
      <c r="D147" s="46">
        <v>30</v>
      </c>
      <c r="E147" s="47" t="s">
        <v>362</v>
      </c>
      <c r="F147" s="46">
        <v>0</v>
      </c>
      <c r="G147" s="48"/>
      <c r="H147" s="49"/>
      <c r="I147" s="50" t="s">
        <v>39</v>
      </c>
      <c r="J147" s="47">
        <f t="shared" si="33"/>
        <v>1</v>
      </c>
      <c r="K147" s="48" t="s">
        <v>64</v>
      </c>
      <c r="L147" s="48" t="s">
        <v>7</v>
      </c>
      <c r="M147" s="51"/>
      <c r="N147" s="52"/>
      <c r="O147" s="52"/>
      <c r="P147" s="53"/>
      <c r="Q147" s="52"/>
      <c r="R147" s="52"/>
      <c r="S147" s="54"/>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6">
        <f t="shared" si="31"/>
        <v>0</v>
      </c>
      <c r="BB147" s="57">
        <f>BA147+SUM(N147:AZ147)</f>
        <v>0</v>
      </c>
      <c r="BC147" s="58" t="str">
        <f t="shared" si="32"/>
        <v>INR Zero Only</v>
      </c>
      <c r="IE147" s="19">
        <v>1.01</v>
      </c>
      <c r="IF147" s="19" t="s">
        <v>40</v>
      </c>
      <c r="IG147" s="19" t="s">
        <v>35</v>
      </c>
      <c r="IH147" s="19">
        <v>123.223</v>
      </c>
      <c r="II147" s="19" t="s">
        <v>38</v>
      </c>
    </row>
    <row r="148" spans="1:243" s="18" customFormat="1" ht="21.75" customHeight="1">
      <c r="A148" s="65">
        <v>108.2</v>
      </c>
      <c r="B148" s="45" t="s">
        <v>232</v>
      </c>
      <c r="C148" s="16" t="s">
        <v>186</v>
      </c>
      <c r="D148" s="46">
        <v>10</v>
      </c>
      <c r="E148" s="47" t="s">
        <v>362</v>
      </c>
      <c r="F148" s="46">
        <v>0</v>
      </c>
      <c r="G148" s="48"/>
      <c r="H148" s="48"/>
      <c r="I148" s="50" t="s">
        <v>39</v>
      </c>
      <c r="J148" s="47">
        <f t="shared" si="33"/>
        <v>1</v>
      </c>
      <c r="K148" s="48" t="s">
        <v>64</v>
      </c>
      <c r="L148" s="48" t="s">
        <v>7</v>
      </c>
      <c r="M148" s="51"/>
      <c r="N148" s="52"/>
      <c r="O148" s="52"/>
      <c r="P148" s="53"/>
      <c r="Q148" s="52"/>
      <c r="R148" s="52"/>
      <c r="S148" s="54"/>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6">
        <f t="shared" si="31"/>
        <v>0</v>
      </c>
      <c r="BB148" s="57">
        <f t="shared" si="30"/>
        <v>0</v>
      </c>
      <c r="BC148" s="58" t="str">
        <f t="shared" si="32"/>
        <v>INR Zero Only</v>
      </c>
      <c r="IE148" s="19">
        <v>3</v>
      </c>
      <c r="IF148" s="19" t="s">
        <v>47</v>
      </c>
      <c r="IG148" s="19" t="s">
        <v>48</v>
      </c>
      <c r="IH148" s="19">
        <v>10</v>
      </c>
      <c r="II148" s="19" t="s">
        <v>38</v>
      </c>
    </row>
    <row r="149" spans="1:243" s="18" customFormat="1" ht="186.75" customHeight="1">
      <c r="A149" s="44">
        <v>109</v>
      </c>
      <c r="B149" s="45" t="s">
        <v>255</v>
      </c>
      <c r="C149" s="16" t="s">
        <v>187</v>
      </c>
      <c r="D149" s="46">
        <v>1</v>
      </c>
      <c r="E149" s="47" t="s">
        <v>290</v>
      </c>
      <c r="F149" s="46">
        <v>0</v>
      </c>
      <c r="G149" s="48"/>
      <c r="H149" s="48"/>
      <c r="I149" s="50" t="s">
        <v>39</v>
      </c>
      <c r="J149" s="47">
        <f t="shared" si="33"/>
        <v>1</v>
      </c>
      <c r="K149" s="48" t="s">
        <v>64</v>
      </c>
      <c r="L149" s="48" t="s">
        <v>7</v>
      </c>
      <c r="M149" s="51"/>
      <c r="N149" s="52"/>
      <c r="O149" s="52"/>
      <c r="P149" s="53"/>
      <c r="Q149" s="52"/>
      <c r="R149" s="52"/>
      <c r="S149" s="54"/>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6">
        <f t="shared" si="31"/>
        <v>0</v>
      </c>
      <c r="BB149" s="57">
        <f t="shared" si="30"/>
        <v>0</v>
      </c>
      <c r="BC149" s="58" t="str">
        <f t="shared" si="32"/>
        <v>INR Zero Only</v>
      </c>
      <c r="IE149" s="19">
        <v>1.01</v>
      </c>
      <c r="IF149" s="19" t="s">
        <v>40</v>
      </c>
      <c r="IG149" s="19" t="s">
        <v>35</v>
      </c>
      <c r="IH149" s="19">
        <v>123.223</v>
      </c>
      <c r="II149" s="19" t="s">
        <v>38</v>
      </c>
    </row>
    <row r="150" spans="1:243" s="18" customFormat="1" ht="42.75" customHeight="1">
      <c r="A150" s="44">
        <v>110</v>
      </c>
      <c r="B150" s="67" t="s">
        <v>256</v>
      </c>
      <c r="C150" s="16" t="s">
        <v>188</v>
      </c>
      <c r="D150" s="46">
        <v>5</v>
      </c>
      <c r="E150" s="47" t="s">
        <v>285</v>
      </c>
      <c r="F150" s="46">
        <v>0</v>
      </c>
      <c r="G150" s="48"/>
      <c r="H150" s="48"/>
      <c r="I150" s="50" t="s">
        <v>39</v>
      </c>
      <c r="J150" s="47">
        <f t="shared" si="33"/>
        <v>1</v>
      </c>
      <c r="K150" s="48" t="s">
        <v>64</v>
      </c>
      <c r="L150" s="48" t="s">
        <v>7</v>
      </c>
      <c r="M150" s="51"/>
      <c r="N150" s="52"/>
      <c r="O150" s="52"/>
      <c r="P150" s="53"/>
      <c r="Q150" s="52"/>
      <c r="R150" s="52"/>
      <c r="S150" s="54"/>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6">
        <f t="shared" si="31"/>
        <v>0</v>
      </c>
      <c r="BB150" s="57">
        <f t="shared" si="30"/>
        <v>0</v>
      </c>
      <c r="BC150" s="58" t="str">
        <f t="shared" si="32"/>
        <v>INR Zero Only</v>
      </c>
      <c r="IE150" s="19">
        <v>2</v>
      </c>
      <c r="IF150" s="19" t="s">
        <v>34</v>
      </c>
      <c r="IG150" s="19" t="s">
        <v>45</v>
      </c>
      <c r="IH150" s="19">
        <v>10</v>
      </c>
      <c r="II150" s="19" t="s">
        <v>38</v>
      </c>
    </row>
    <row r="151" spans="1:243" s="18" customFormat="1" ht="128.25" customHeight="1">
      <c r="A151" s="44">
        <v>111</v>
      </c>
      <c r="B151" s="45" t="s">
        <v>259</v>
      </c>
      <c r="C151" s="16" t="s">
        <v>189</v>
      </c>
      <c r="D151" s="46">
        <v>100</v>
      </c>
      <c r="E151" s="47" t="s">
        <v>283</v>
      </c>
      <c r="F151" s="46">
        <v>0</v>
      </c>
      <c r="G151" s="48"/>
      <c r="H151" s="48"/>
      <c r="I151" s="50" t="s">
        <v>39</v>
      </c>
      <c r="J151" s="47">
        <f t="shared" si="33"/>
        <v>1</v>
      </c>
      <c r="K151" s="48" t="s">
        <v>64</v>
      </c>
      <c r="L151" s="48" t="s">
        <v>7</v>
      </c>
      <c r="M151" s="51"/>
      <c r="N151" s="52"/>
      <c r="O151" s="52"/>
      <c r="P151" s="53"/>
      <c r="Q151" s="52"/>
      <c r="R151" s="52"/>
      <c r="S151" s="54"/>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66"/>
      <c r="AV151" s="55"/>
      <c r="AW151" s="55"/>
      <c r="AX151" s="55"/>
      <c r="AY151" s="55"/>
      <c r="AZ151" s="55"/>
      <c r="BA151" s="56">
        <f t="shared" si="31"/>
        <v>0</v>
      </c>
      <c r="BB151" s="57">
        <f t="shared" si="30"/>
        <v>0</v>
      </c>
      <c r="BC151" s="58" t="str">
        <f t="shared" si="32"/>
        <v>INR Zero Only</v>
      </c>
      <c r="IE151" s="19">
        <v>1.02</v>
      </c>
      <c r="IF151" s="19" t="s">
        <v>42</v>
      </c>
      <c r="IG151" s="19" t="s">
        <v>43</v>
      </c>
      <c r="IH151" s="19">
        <v>213</v>
      </c>
      <c r="II151" s="19" t="s">
        <v>38</v>
      </c>
    </row>
    <row r="152" spans="1:243" s="18" customFormat="1" ht="80.25" customHeight="1">
      <c r="A152" s="44">
        <v>112</v>
      </c>
      <c r="B152" s="67" t="s">
        <v>260</v>
      </c>
      <c r="C152" s="16" t="s">
        <v>190</v>
      </c>
      <c r="D152" s="46">
        <v>15</v>
      </c>
      <c r="E152" s="47" t="s">
        <v>284</v>
      </c>
      <c r="F152" s="46">
        <v>0</v>
      </c>
      <c r="G152" s="48"/>
      <c r="H152" s="48"/>
      <c r="I152" s="50" t="s">
        <v>39</v>
      </c>
      <c r="J152" s="47">
        <f t="shared" si="33"/>
        <v>1</v>
      </c>
      <c r="K152" s="48" t="s">
        <v>64</v>
      </c>
      <c r="L152" s="48" t="s">
        <v>7</v>
      </c>
      <c r="M152" s="51"/>
      <c r="N152" s="52"/>
      <c r="O152" s="52"/>
      <c r="P152" s="53"/>
      <c r="Q152" s="52"/>
      <c r="R152" s="52"/>
      <c r="S152" s="54"/>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6">
        <f t="shared" si="31"/>
        <v>0</v>
      </c>
      <c r="BB152" s="57">
        <f t="shared" si="30"/>
        <v>0</v>
      </c>
      <c r="BC152" s="58" t="str">
        <f t="shared" si="32"/>
        <v>INR Zero Only</v>
      </c>
      <c r="IE152" s="19">
        <v>2</v>
      </c>
      <c r="IF152" s="19" t="s">
        <v>34</v>
      </c>
      <c r="IG152" s="19" t="s">
        <v>45</v>
      </c>
      <c r="IH152" s="19">
        <v>10</v>
      </c>
      <c r="II152" s="19" t="s">
        <v>38</v>
      </c>
    </row>
    <row r="153" spans="1:243" s="18" customFormat="1" ht="192" customHeight="1">
      <c r="A153" s="44">
        <v>113</v>
      </c>
      <c r="B153" s="45" t="s">
        <v>257</v>
      </c>
      <c r="C153" s="16" t="s">
        <v>191</v>
      </c>
      <c r="D153" s="46">
        <v>100</v>
      </c>
      <c r="E153" s="47" t="s">
        <v>292</v>
      </c>
      <c r="F153" s="46">
        <v>0</v>
      </c>
      <c r="G153" s="48"/>
      <c r="H153" s="48"/>
      <c r="I153" s="50" t="s">
        <v>39</v>
      </c>
      <c r="J153" s="47">
        <f t="shared" si="33"/>
        <v>1</v>
      </c>
      <c r="K153" s="48" t="s">
        <v>64</v>
      </c>
      <c r="L153" s="48" t="s">
        <v>7</v>
      </c>
      <c r="M153" s="51"/>
      <c r="N153" s="52"/>
      <c r="O153" s="52"/>
      <c r="P153" s="53"/>
      <c r="Q153" s="52"/>
      <c r="R153" s="52"/>
      <c r="S153" s="54"/>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6">
        <f t="shared" si="31"/>
        <v>0</v>
      </c>
      <c r="BB153" s="57">
        <f t="shared" si="30"/>
        <v>0</v>
      </c>
      <c r="BC153" s="58" t="str">
        <f t="shared" si="32"/>
        <v>INR Zero Only</v>
      </c>
      <c r="IE153" s="19">
        <v>2</v>
      </c>
      <c r="IF153" s="19" t="s">
        <v>34</v>
      </c>
      <c r="IG153" s="19" t="s">
        <v>45</v>
      </c>
      <c r="IH153" s="19">
        <v>10</v>
      </c>
      <c r="II153" s="19" t="s">
        <v>38</v>
      </c>
    </row>
    <row r="154" spans="1:243" s="18" customFormat="1" ht="82.5" customHeight="1">
      <c r="A154" s="65">
        <v>114</v>
      </c>
      <c r="B154" s="45" t="s">
        <v>258</v>
      </c>
      <c r="C154" s="16" t="s">
        <v>192</v>
      </c>
      <c r="D154" s="46">
        <v>70</v>
      </c>
      <c r="E154" s="47" t="s">
        <v>282</v>
      </c>
      <c r="F154" s="46">
        <v>0</v>
      </c>
      <c r="G154" s="48"/>
      <c r="H154" s="48"/>
      <c r="I154" s="50" t="s">
        <v>39</v>
      </c>
      <c r="J154" s="47">
        <f t="shared" si="33"/>
        <v>1</v>
      </c>
      <c r="K154" s="48" t="s">
        <v>64</v>
      </c>
      <c r="L154" s="48" t="s">
        <v>7</v>
      </c>
      <c r="M154" s="51"/>
      <c r="N154" s="52"/>
      <c r="O154" s="52"/>
      <c r="P154" s="53"/>
      <c r="Q154" s="52"/>
      <c r="R154" s="52"/>
      <c r="S154" s="54"/>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6">
        <f t="shared" si="31"/>
        <v>0</v>
      </c>
      <c r="BB154" s="57">
        <f t="shared" si="30"/>
        <v>0</v>
      </c>
      <c r="BC154" s="58" t="str">
        <f t="shared" si="32"/>
        <v>INR Zero Only</v>
      </c>
      <c r="IE154" s="19">
        <v>1.01</v>
      </c>
      <c r="IF154" s="19" t="s">
        <v>40</v>
      </c>
      <c r="IG154" s="19" t="s">
        <v>35</v>
      </c>
      <c r="IH154" s="19">
        <v>123.223</v>
      </c>
      <c r="II154" s="19" t="s">
        <v>38</v>
      </c>
    </row>
    <row r="155" spans="1:243" s="18" customFormat="1" ht="91.5" customHeight="1">
      <c r="A155" s="65">
        <v>115</v>
      </c>
      <c r="B155" s="67" t="s">
        <v>261</v>
      </c>
      <c r="C155" s="16" t="s">
        <v>193</v>
      </c>
      <c r="D155" s="46">
        <v>10</v>
      </c>
      <c r="E155" s="47" t="s">
        <v>283</v>
      </c>
      <c r="F155" s="46">
        <v>0</v>
      </c>
      <c r="G155" s="48"/>
      <c r="H155" s="48"/>
      <c r="I155" s="50" t="s">
        <v>39</v>
      </c>
      <c r="J155" s="47">
        <f t="shared" si="33"/>
        <v>1</v>
      </c>
      <c r="K155" s="48" t="s">
        <v>64</v>
      </c>
      <c r="L155" s="48" t="s">
        <v>7</v>
      </c>
      <c r="M155" s="51"/>
      <c r="N155" s="52"/>
      <c r="O155" s="52"/>
      <c r="P155" s="53"/>
      <c r="Q155" s="52"/>
      <c r="R155" s="52"/>
      <c r="S155" s="54"/>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6">
        <f t="shared" si="31"/>
        <v>0</v>
      </c>
      <c r="BB155" s="57">
        <f t="shared" si="30"/>
        <v>0</v>
      </c>
      <c r="BC155" s="58" t="str">
        <f t="shared" si="32"/>
        <v>INR Zero Only</v>
      </c>
      <c r="IE155" s="19">
        <v>3</v>
      </c>
      <c r="IF155" s="19" t="s">
        <v>47</v>
      </c>
      <c r="IG155" s="19" t="s">
        <v>48</v>
      </c>
      <c r="IH155" s="19">
        <v>10</v>
      </c>
      <c r="II155" s="19" t="s">
        <v>38</v>
      </c>
    </row>
    <row r="156" spans="1:243" s="18" customFormat="1" ht="72.75" customHeight="1">
      <c r="A156" s="65">
        <v>116</v>
      </c>
      <c r="B156" s="45" t="s">
        <v>262</v>
      </c>
      <c r="C156" s="16" t="s">
        <v>194</v>
      </c>
      <c r="D156" s="46">
        <v>15</v>
      </c>
      <c r="E156" s="47" t="s">
        <v>283</v>
      </c>
      <c r="F156" s="46">
        <v>0</v>
      </c>
      <c r="G156" s="48"/>
      <c r="H156" s="49"/>
      <c r="I156" s="50" t="s">
        <v>39</v>
      </c>
      <c r="J156" s="47">
        <f t="shared" si="33"/>
        <v>1</v>
      </c>
      <c r="K156" s="48" t="s">
        <v>64</v>
      </c>
      <c r="L156" s="48" t="s">
        <v>7</v>
      </c>
      <c r="M156" s="51"/>
      <c r="N156" s="52"/>
      <c r="O156" s="52"/>
      <c r="P156" s="53"/>
      <c r="Q156" s="52"/>
      <c r="R156" s="52"/>
      <c r="S156" s="54"/>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6">
        <f t="shared" si="31"/>
        <v>0</v>
      </c>
      <c r="BB156" s="57">
        <f t="shared" si="30"/>
        <v>0</v>
      </c>
      <c r="BC156" s="58" t="str">
        <f t="shared" si="32"/>
        <v>INR Zero Only</v>
      </c>
      <c r="IE156" s="19">
        <v>1.01</v>
      </c>
      <c r="IF156" s="19" t="s">
        <v>40</v>
      </c>
      <c r="IG156" s="19" t="s">
        <v>35</v>
      </c>
      <c r="IH156" s="19">
        <v>123.223</v>
      </c>
      <c r="II156" s="19" t="s">
        <v>38</v>
      </c>
    </row>
    <row r="157" spans="1:243" s="18" customFormat="1" ht="120.75" customHeight="1">
      <c r="A157" s="65">
        <v>117</v>
      </c>
      <c r="B157" s="45" t="s">
        <v>393</v>
      </c>
      <c r="C157" s="16" t="s">
        <v>195</v>
      </c>
      <c r="D157" s="46">
        <v>20</v>
      </c>
      <c r="E157" s="47" t="s">
        <v>285</v>
      </c>
      <c r="F157" s="46">
        <v>0</v>
      </c>
      <c r="G157" s="48"/>
      <c r="H157" s="48"/>
      <c r="I157" s="50" t="s">
        <v>39</v>
      </c>
      <c r="J157" s="47">
        <f t="shared" si="33"/>
        <v>1</v>
      </c>
      <c r="K157" s="48" t="s">
        <v>64</v>
      </c>
      <c r="L157" s="48" t="s">
        <v>7</v>
      </c>
      <c r="M157" s="51"/>
      <c r="N157" s="52"/>
      <c r="O157" s="52"/>
      <c r="P157" s="53"/>
      <c r="Q157" s="52"/>
      <c r="R157" s="52"/>
      <c r="S157" s="54"/>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6">
        <f t="shared" si="31"/>
        <v>0</v>
      </c>
      <c r="BB157" s="57">
        <f t="shared" si="30"/>
        <v>0</v>
      </c>
      <c r="BC157" s="58" t="str">
        <f t="shared" si="32"/>
        <v>INR Zero Only</v>
      </c>
      <c r="IE157" s="19">
        <v>1.02</v>
      </c>
      <c r="IF157" s="19" t="s">
        <v>42</v>
      </c>
      <c r="IG157" s="19" t="s">
        <v>43</v>
      </c>
      <c r="IH157" s="19">
        <v>213</v>
      </c>
      <c r="II157" s="19" t="s">
        <v>38</v>
      </c>
    </row>
    <row r="158" spans="1:243" s="18" customFormat="1" ht="60" customHeight="1">
      <c r="A158" s="65">
        <v>118</v>
      </c>
      <c r="B158" s="45" t="s">
        <v>359</v>
      </c>
      <c r="C158" s="16" t="s">
        <v>196</v>
      </c>
      <c r="D158" s="46">
        <v>70</v>
      </c>
      <c r="E158" s="47" t="s">
        <v>284</v>
      </c>
      <c r="F158" s="46">
        <v>0</v>
      </c>
      <c r="G158" s="48"/>
      <c r="H158" s="49"/>
      <c r="I158" s="50" t="s">
        <v>39</v>
      </c>
      <c r="J158" s="47">
        <f t="shared" si="33"/>
        <v>1</v>
      </c>
      <c r="K158" s="48" t="s">
        <v>64</v>
      </c>
      <c r="L158" s="48" t="s">
        <v>7</v>
      </c>
      <c r="M158" s="51"/>
      <c r="N158" s="52"/>
      <c r="O158" s="52"/>
      <c r="P158" s="53"/>
      <c r="Q158" s="52"/>
      <c r="R158" s="52"/>
      <c r="S158" s="54"/>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6">
        <f t="shared" si="31"/>
        <v>0</v>
      </c>
      <c r="BB158" s="57">
        <f>BA158+SUM(N158:AZ158)</f>
        <v>0</v>
      </c>
      <c r="BC158" s="58" t="str">
        <f t="shared" si="32"/>
        <v>INR Zero Only</v>
      </c>
      <c r="IE158" s="19">
        <v>1.01</v>
      </c>
      <c r="IF158" s="19" t="s">
        <v>40</v>
      </c>
      <c r="IG158" s="19" t="s">
        <v>35</v>
      </c>
      <c r="IH158" s="19">
        <v>123.223</v>
      </c>
      <c r="II158" s="19" t="s">
        <v>38</v>
      </c>
    </row>
    <row r="159" spans="1:243" s="18" customFormat="1" ht="58.5" customHeight="1">
      <c r="A159" s="44">
        <v>119</v>
      </c>
      <c r="B159" s="45" t="s">
        <v>387</v>
      </c>
      <c r="C159" s="16" t="s">
        <v>197</v>
      </c>
      <c r="D159" s="46">
        <v>3</v>
      </c>
      <c r="E159" s="47" t="s">
        <v>280</v>
      </c>
      <c r="F159" s="46">
        <v>0</v>
      </c>
      <c r="G159" s="48"/>
      <c r="H159" s="49"/>
      <c r="I159" s="50" t="s">
        <v>39</v>
      </c>
      <c r="J159" s="47">
        <f t="shared" si="33"/>
        <v>1</v>
      </c>
      <c r="K159" s="48" t="s">
        <v>64</v>
      </c>
      <c r="L159" s="48" t="s">
        <v>7</v>
      </c>
      <c r="M159" s="51"/>
      <c r="N159" s="52"/>
      <c r="O159" s="52"/>
      <c r="P159" s="53"/>
      <c r="Q159" s="52"/>
      <c r="R159" s="52"/>
      <c r="S159" s="54"/>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6">
        <f t="shared" si="31"/>
        <v>0</v>
      </c>
      <c r="BB159" s="57">
        <f>BA159+SUM(N159:AZ159)</f>
        <v>0</v>
      </c>
      <c r="BC159" s="58" t="str">
        <f t="shared" si="32"/>
        <v>INR Zero Only</v>
      </c>
      <c r="IE159" s="19">
        <v>1.01</v>
      </c>
      <c r="IF159" s="19" t="s">
        <v>40</v>
      </c>
      <c r="IG159" s="19" t="s">
        <v>35</v>
      </c>
      <c r="IH159" s="19">
        <v>123.223</v>
      </c>
      <c r="II159" s="19" t="s">
        <v>38</v>
      </c>
    </row>
    <row r="160" spans="1:243" s="18" customFormat="1" ht="27.75" customHeight="1">
      <c r="A160" s="65">
        <v>119.2</v>
      </c>
      <c r="B160" s="67" t="s">
        <v>378</v>
      </c>
      <c r="C160" s="16" t="s">
        <v>198</v>
      </c>
      <c r="D160" s="46">
        <v>3</v>
      </c>
      <c r="E160" s="47" t="s">
        <v>280</v>
      </c>
      <c r="F160" s="46">
        <v>0</v>
      </c>
      <c r="G160" s="48"/>
      <c r="H160" s="48"/>
      <c r="I160" s="50" t="s">
        <v>39</v>
      </c>
      <c r="J160" s="47">
        <f t="shared" si="33"/>
        <v>1</v>
      </c>
      <c r="K160" s="48" t="s">
        <v>64</v>
      </c>
      <c r="L160" s="48" t="s">
        <v>7</v>
      </c>
      <c r="M160" s="51"/>
      <c r="N160" s="52"/>
      <c r="O160" s="52"/>
      <c r="P160" s="53"/>
      <c r="Q160" s="52"/>
      <c r="R160" s="52"/>
      <c r="S160" s="54"/>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6">
        <f t="shared" si="31"/>
        <v>0</v>
      </c>
      <c r="BB160" s="57">
        <f t="shared" si="30"/>
        <v>0</v>
      </c>
      <c r="BC160" s="58" t="str">
        <f t="shared" si="32"/>
        <v>INR Zero Only</v>
      </c>
      <c r="IE160" s="19">
        <v>2</v>
      </c>
      <c r="IF160" s="19" t="s">
        <v>34</v>
      </c>
      <c r="IG160" s="19" t="s">
        <v>45</v>
      </c>
      <c r="IH160" s="19">
        <v>10</v>
      </c>
      <c r="II160" s="19" t="s">
        <v>38</v>
      </c>
    </row>
    <row r="161" spans="1:243" s="18" customFormat="1" ht="91.5" customHeight="1">
      <c r="A161" s="44">
        <v>120</v>
      </c>
      <c r="B161" s="67" t="s">
        <v>360</v>
      </c>
      <c r="C161" s="16" t="s">
        <v>199</v>
      </c>
      <c r="D161" s="46">
        <v>150</v>
      </c>
      <c r="E161" s="47" t="s">
        <v>374</v>
      </c>
      <c r="F161" s="46">
        <v>0</v>
      </c>
      <c r="G161" s="48"/>
      <c r="H161" s="48"/>
      <c r="I161" s="50" t="s">
        <v>39</v>
      </c>
      <c r="J161" s="47">
        <f t="shared" si="33"/>
        <v>1</v>
      </c>
      <c r="K161" s="48" t="s">
        <v>64</v>
      </c>
      <c r="L161" s="48" t="s">
        <v>7</v>
      </c>
      <c r="M161" s="51"/>
      <c r="N161" s="52"/>
      <c r="O161" s="52"/>
      <c r="P161" s="53"/>
      <c r="Q161" s="52"/>
      <c r="R161" s="52"/>
      <c r="S161" s="54"/>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6">
        <f t="shared" si="31"/>
        <v>0</v>
      </c>
      <c r="BB161" s="57">
        <f>BA161+SUM(N161:AZ161)</f>
        <v>0</v>
      </c>
      <c r="BC161" s="58" t="str">
        <f t="shared" si="32"/>
        <v>INR Zero Only</v>
      </c>
      <c r="IE161" s="19">
        <v>2</v>
      </c>
      <c r="IF161" s="19" t="s">
        <v>34</v>
      </c>
      <c r="IG161" s="19" t="s">
        <v>45</v>
      </c>
      <c r="IH161" s="19">
        <v>10</v>
      </c>
      <c r="II161" s="19" t="s">
        <v>38</v>
      </c>
    </row>
    <row r="162" spans="1:243" s="18" customFormat="1" ht="31.5" customHeight="1">
      <c r="A162" s="65">
        <v>121</v>
      </c>
      <c r="B162" s="45" t="s">
        <v>263</v>
      </c>
      <c r="C162" s="16" t="s">
        <v>200</v>
      </c>
      <c r="D162" s="46"/>
      <c r="E162" s="47"/>
      <c r="F162" s="50">
        <v>0</v>
      </c>
      <c r="G162" s="49"/>
      <c r="H162" s="49"/>
      <c r="I162" s="50"/>
      <c r="J162" s="47"/>
      <c r="K162" s="48"/>
      <c r="L162" s="48"/>
      <c r="M162" s="60"/>
      <c r="N162" s="61"/>
      <c r="O162" s="61"/>
      <c r="P162" s="62"/>
      <c r="Q162" s="61"/>
      <c r="R162" s="61"/>
      <c r="S162" s="6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64"/>
      <c r="BB162" s="57"/>
      <c r="BC162" s="58"/>
      <c r="IE162" s="19">
        <v>1</v>
      </c>
      <c r="IF162" s="19" t="s">
        <v>34</v>
      </c>
      <c r="IG162" s="19" t="s">
        <v>35</v>
      </c>
      <c r="IH162" s="19">
        <v>10</v>
      </c>
      <c r="II162" s="19" t="s">
        <v>36</v>
      </c>
    </row>
    <row r="163" spans="1:243" s="18" customFormat="1" ht="18.75" customHeight="1">
      <c r="A163" s="65">
        <v>121.01</v>
      </c>
      <c r="B163" s="45" t="s">
        <v>264</v>
      </c>
      <c r="C163" s="16" t="s">
        <v>201</v>
      </c>
      <c r="D163" s="46">
        <v>40</v>
      </c>
      <c r="E163" s="47" t="s">
        <v>284</v>
      </c>
      <c r="F163" s="46">
        <v>0</v>
      </c>
      <c r="G163" s="48"/>
      <c r="H163" s="48"/>
      <c r="I163" s="50" t="s">
        <v>39</v>
      </c>
      <c r="J163" s="47">
        <f aca="true" t="shared" si="34" ref="J163:J178">IF(I163="Less(-)",-1,1)</f>
        <v>1</v>
      </c>
      <c r="K163" s="48" t="s">
        <v>64</v>
      </c>
      <c r="L163" s="48" t="s">
        <v>7</v>
      </c>
      <c r="M163" s="51"/>
      <c r="N163" s="52"/>
      <c r="O163" s="52"/>
      <c r="P163" s="53"/>
      <c r="Q163" s="52"/>
      <c r="R163" s="52"/>
      <c r="S163" s="54"/>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6">
        <f aca="true" t="shared" si="35" ref="BA163:BA170">total_amount_ba($B$2,$D$2,D163,F163,J163,K163,M163)</f>
        <v>0</v>
      </c>
      <c r="BB163" s="57">
        <f t="shared" si="30"/>
        <v>0</v>
      </c>
      <c r="BC163" s="58" t="str">
        <f aca="true" t="shared" si="36" ref="BC163:BC170">SpellNumber(L163,BB163)</f>
        <v>INR Zero Only</v>
      </c>
      <c r="IE163" s="19">
        <v>1.02</v>
      </c>
      <c r="IF163" s="19" t="s">
        <v>42</v>
      </c>
      <c r="IG163" s="19" t="s">
        <v>43</v>
      </c>
      <c r="IH163" s="19">
        <v>213</v>
      </c>
      <c r="II163" s="19" t="s">
        <v>38</v>
      </c>
    </row>
    <row r="164" spans="1:243" s="18" customFormat="1" ht="20.25" customHeight="1">
      <c r="A164" s="65">
        <v>121.02</v>
      </c>
      <c r="B164" s="45" t="s">
        <v>265</v>
      </c>
      <c r="C164" s="16" t="s">
        <v>202</v>
      </c>
      <c r="D164" s="46">
        <v>20</v>
      </c>
      <c r="E164" s="47" t="s">
        <v>284</v>
      </c>
      <c r="F164" s="46">
        <v>0</v>
      </c>
      <c r="G164" s="48"/>
      <c r="H164" s="48"/>
      <c r="I164" s="50" t="s">
        <v>39</v>
      </c>
      <c r="J164" s="47">
        <f t="shared" si="34"/>
        <v>1</v>
      </c>
      <c r="K164" s="48" t="s">
        <v>64</v>
      </c>
      <c r="L164" s="48" t="s">
        <v>7</v>
      </c>
      <c r="M164" s="51"/>
      <c r="N164" s="52"/>
      <c r="O164" s="52"/>
      <c r="P164" s="53"/>
      <c r="Q164" s="52"/>
      <c r="R164" s="52"/>
      <c r="S164" s="54"/>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66"/>
      <c r="AV164" s="55"/>
      <c r="AW164" s="55"/>
      <c r="AX164" s="55"/>
      <c r="AY164" s="55"/>
      <c r="AZ164" s="55"/>
      <c r="BA164" s="56">
        <f t="shared" si="35"/>
        <v>0</v>
      </c>
      <c r="BB164" s="57">
        <f t="shared" si="30"/>
        <v>0</v>
      </c>
      <c r="BC164" s="58" t="str">
        <f t="shared" si="36"/>
        <v>INR Zero Only</v>
      </c>
      <c r="IE164" s="19">
        <v>1.02</v>
      </c>
      <c r="IF164" s="19" t="s">
        <v>42</v>
      </c>
      <c r="IG164" s="19" t="s">
        <v>43</v>
      </c>
      <c r="IH164" s="19">
        <v>213</v>
      </c>
      <c r="II164" s="19" t="s">
        <v>38</v>
      </c>
    </row>
    <row r="165" spans="1:243" s="18" customFormat="1" ht="22.5" customHeight="1">
      <c r="A165" s="65">
        <v>121.03</v>
      </c>
      <c r="B165" s="45" t="s">
        <v>266</v>
      </c>
      <c r="C165" s="16" t="s">
        <v>203</v>
      </c>
      <c r="D165" s="46">
        <v>10</v>
      </c>
      <c r="E165" s="47" t="s">
        <v>293</v>
      </c>
      <c r="F165" s="46">
        <v>0</v>
      </c>
      <c r="G165" s="48"/>
      <c r="H165" s="48"/>
      <c r="I165" s="50" t="s">
        <v>39</v>
      </c>
      <c r="J165" s="47">
        <f t="shared" si="34"/>
        <v>1</v>
      </c>
      <c r="K165" s="48" t="s">
        <v>64</v>
      </c>
      <c r="L165" s="48" t="s">
        <v>7</v>
      </c>
      <c r="M165" s="51"/>
      <c r="N165" s="52"/>
      <c r="O165" s="52"/>
      <c r="P165" s="53"/>
      <c r="Q165" s="52"/>
      <c r="R165" s="52"/>
      <c r="S165" s="54"/>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6">
        <f t="shared" si="35"/>
        <v>0</v>
      </c>
      <c r="BB165" s="57">
        <f t="shared" si="30"/>
        <v>0</v>
      </c>
      <c r="BC165" s="58" t="str">
        <f t="shared" si="36"/>
        <v>INR Zero Only</v>
      </c>
      <c r="IE165" s="19">
        <v>1.02</v>
      </c>
      <c r="IF165" s="19" t="s">
        <v>42</v>
      </c>
      <c r="IG165" s="19" t="s">
        <v>43</v>
      </c>
      <c r="IH165" s="19">
        <v>213</v>
      </c>
      <c r="II165" s="19" t="s">
        <v>38</v>
      </c>
    </row>
    <row r="166" spans="1:243" s="18" customFormat="1" ht="19.5" customHeight="1">
      <c r="A166" s="65">
        <v>121.04</v>
      </c>
      <c r="B166" s="45" t="s">
        <v>267</v>
      </c>
      <c r="C166" s="16" t="s">
        <v>204</v>
      </c>
      <c r="D166" s="46">
        <v>10</v>
      </c>
      <c r="E166" s="47" t="s">
        <v>293</v>
      </c>
      <c r="F166" s="46">
        <v>0</v>
      </c>
      <c r="G166" s="48"/>
      <c r="H166" s="48"/>
      <c r="I166" s="50" t="s">
        <v>39</v>
      </c>
      <c r="J166" s="47">
        <f t="shared" si="34"/>
        <v>1</v>
      </c>
      <c r="K166" s="48" t="s">
        <v>64</v>
      </c>
      <c r="L166" s="48" t="s">
        <v>7</v>
      </c>
      <c r="M166" s="51"/>
      <c r="N166" s="52"/>
      <c r="O166" s="52"/>
      <c r="P166" s="53"/>
      <c r="Q166" s="52"/>
      <c r="R166" s="52"/>
      <c r="S166" s="54"/>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6">
        <f t="shared" si="35"/>
        <v>0</v>
      </c>
      <c r="BB166" s="57">
        <f t="shared" si="30"/>
        <v>0</v>
      </c>
      <c r="BC166" s="58" t="str">
        <f t="shared" si="36"/>
        <v>INR Zero Only</v>
      </c>
      <c r="IE166" s="19">
        <v>2</v>
      </c>
      <c r="IF166" s="19" t="s">
        <v>34</v>
      </c>
      <c r="IG166" s="19" t="s">
        <v>45</v>
      </c>
      <c r="IH166" s="19">
        <v>10</v>
      </c>
      <c r="II166" s="19" t="s">
        <v>38</v>
      </c>
    </row>
    <row r="167" spans="1:243" s="18" customFormat="1" ht="20.25" customHeight="1">
      <c r="A167" s="65">
        <v>121.05</v>
      </c>
      <c r="B167" s="45" t="s">
        <v>268</v>
      </c>
      <c r="C167" s="16" t="s">
        <v>205</v>
      </c>
      <c r="D167" s="46">
        <v>15</v>
      </c>
      <c r="E167" s="47" t="s">
        <v>284</v>
      </c>
      <c r="F167" s="46">
        <v>0</v>
      </c>
      <c r="G167" s="48"/>
      <c r="H167" s="48"/>
      <c r="I167" s="50" t="s">
        <v>39</v>
      </c>
      <c r="J167" s="47">
        <f t="shared" si="34"/>
        <v>1</v>
      </c>
      <c r="K167" s="48" t="s">
        <v>64</v>
      </c>
      <c r="L167" s="48" t="s">
        <v>7</v>
      </c>
      <c r="M167" s="51"/>
      <c r="N167" s="52"/>
      <c r="O167" s="52"/>
      <c r="P167" s="53"/>
      <c r="Q167" s="52"/>
      <c r="R167" s="52"/>
      <c r="S167" s="54"/>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6">
        <f t="shared" si="35"/>
        <v>0</v>
      </c>
      <c r="BB167" s="57">
        <f t="shared" si="30"/>
        <v>0</v>
      </c>
      <c r="BC167" s="58" t="str">
        <f t="shared" si="36"/>
        <v>INR Zero Only</v>
      </c>
      <c r="IE167" s="19">
        <v>3</v>
      </c>
      <c r="IF167" s="19" t="s">
        <v>47</v>
      </c>
      <c r="IG167" s="19" t="s">
        <v>48</v>
      </c>
      <c r="IH167" s="19">
        <v>10</v>
      </c>
      <c r="II167" s="19" t="s">
        <v>38</v>
      </c>
    </row>
    <row r="168" spans="1:243" s="18" customFormat="1" ht="18.75" customHeight="1">
      <c r="A168" s="65">
        <v>121.06</v>
      </c>
      <c r="B168" s="45" t="s">
        <v>269</v>
      </c>
      <c r="C168" s="16" t="s">
        <v>206</v>
      </c>
      <c r="D168" s="46">
        <v>5</v>
      </c>
      <c r="E168" s="47" t="s">
        <v>284</v>
      </c>
      <c r="F168" s="46">
        <v>0</v>
      </c>
      <c r="G168" s="48"/>
      <c r="H168" s="48"/>
      <c r="I168" s="50" t="s">
        <v>39</v>
      </c>
      <c r="J168" s="47">
        <f t="shared" si="34"/>
        <v>1</v>
      </c>
      <c r="K168" s="48" t="s">
        <v>64</v>
      </c>
      <c r="L168" s="48" t="s">
        <v>7</v>
      </c>
      <c r="M168" s="51"/>
      <c r="N168" s="52"/>
      <c r="O168" s="52"/>
      <c r="P168" s="53"/>
      <c r="Q168" s="52"/>
      <c r="R168" s="52"/>
      <c r="S168" s="54"/>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6">
        <f t="shared" si="35"/>
        <v>0</v>
      </c>
      <c r="BB168" s="57">
        <f t="shared" si="30"/>
        <v>0</v>
      </c>
      <c r="BC168" s="58" t="str">
        <f t="shared" si="36"/>
        <v>INR Zero Only</v>
      </c>
      <c r="IE168" s="19">
        <v>1.01</v>
      </c>
      <c r="IF168" s="19" t="s">
        <v>40</v>
      </c>
      <c r="IG168" s="19" t="s">
        <v>35</v>
      </c>
      <c r="IH168" s="19">
        <v>123.223</v>
      </c>
      <c r="II168" s="19" t="s">
        <v>38</v>
      </c>
    </row>
    <row r="169" spans="1:243" s="18" customFormat="1" ht="18.75" customHeight="1">
      <c r="A169" s="65">
        <v>121.07</v>
      </c>
      <c r="B169" s="67" t="s">
        <v>270</v>
      </c>
      <c r="C169" s="16" t="s">
        <v>207</v>
      </c>
      <c r="D169" s="46">
        <v>2</v>
      </c>
      <c r="E169" s="47" t="s">
        <v>284</v>
      </c>
      <c r="F169" s="46">
        <v>0</v>
      </c>
      <c r="G169" s="48"/>
      <c r="H169" s="48"/>
      <c r="I169" s="50" t="s">
        <v>39</v>
      </c>
      <c r="J169" s="47">
        <f t="shared" si="34"/>
        <v>1</v>
      </c>
      <c r="K169" s="48" t="s">
        <v>64</v>
      </c>
      <c r="L169" s="48" t="s">
        <v>7</v>
      </c>
      <c r="M169" s="51"/>
      <c r="N169" s="52"/>
      <c r="O169" s="52"/>
      <c r="P169" s="53"/>
      <c r="Q169" s="52"/>
      <c r="R169" s="52"/>
      <c r="S169" s="54"/>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6">
        <f t="shared" si="35"/>
        <v>0</v>
      </c>
      <c r="BB169" s="57">
        <f t="shared" si="30"/>
        <v>0</v>
      </c>
      <c r="BC169" s="58" t="str">
        <f t="shared" si="36"/>
        <v>INR Zero Only</v>
      </c>
      <c r="IE169" s="19">
        <v>2</v>
      </c>
      <c r="IF169" s="19" t="s">
        <v>34</v>
      </c>
      <c r="IG169" s="19" t="s">
        <v>45</v>
      </c>
      <c r="IH169" s="19">
        <v>10</v>
      </c>
      <c r="II169" s="19" t="s">
        <v>38</v>
      </c>
    </row>
    <row r="170" spans="1:243" s="18" customFormat="1" ht="15.75" customHeight="1">
      <c r="A170" s="65">
        <v>121.08</v>
      </c>
      <c r="B170" s="67" t="s">
        <v>271</v>
      </c>
      <c r="C170" s="16" t="s">
        <v>208</v>
      </c>
      <c r="D170" s="46">
        <v>15</v>
      </c>
      <c r="E170" s="47" t="s">
        <v>284</v>
      </c>
      <c r="F170" s="46">
        <v>0</v>
      </c>
      <c r="G170" s="48"/>
      <c r="H170" s="48"/>
      <c r="I170" s="50" t="s">
        <v>39</v>
      </c>
      <c r="J170" s="47">
        <f t="shared" si="34"/>
        <v>1</v>
      </c>
      <c r="K170" s="48" t="s">
        <v>64</v>
      </c>
      <c r="L170" s="48" t="s">
        <v>7</v>
      </c>
      <c r="M170" s="51"/>
      <c r="N170" s="52"/>
      <c r="O170" s="52"/>
      <c r="P170" s="53"/>
      <c r="Q170" s="52"/>
      <c r="R170" s="52"/>
      <c r="S170" s="54"/>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6">
        <f t="shared" si="35"/>
        <v>0</v>
      </c>
      <c r="BB170" s="57">
        <f t="shared" si="30"/>
        <v>0</v>
      </c>
      <c r="BC170" s="58" t="str">
        <f t="shared" si="36"/>
        <v>INR Zero Only</v>
      </c>
      <c r="IE170" s="19">
        <v>3</v>
      </c>
      <c r="IF170" s="19" t="s">
        <v>47</v>
      </c>
      <c r="IG170" s="19" t="s">
        <v>48</v>
      </c>
      <c r="IH170" s="19">
        <v>10</v>
      </c>
      <c r="II170" s="19" t="s">
        <v>38</v>
      </c>
    </row>
    <row r="171" spans="1:243" s="18" customFormat="1" ht="14.25" customHeight="1">
      <c r="A171" s="65">
        <v>121.09</v>
      </c>
      <c r="B171" s="45" t="s">
        <v>272</v>
      </c>
      <c r="C171" s="16" t="s">
        <v>209</v>
      </c>
      <c r="D171" s="46">
        <v>15</v>
      </c>
      <c r="E171" s="47" t="s">
        <v>284</v>
      </c>
      <c r="F171" s="46">
        <v>0</v>
      </c>
      <c r="G171" s="48"/>
      <c r="H171" s="49"/>
      <c r="I171" s="50" t="s">
        <v>39</v>
      </c>
      <c r="J171" s="47">
        <f t="shared" si="34"/>
        <v>1</v>
      </c>
      <c r="K171" s="48" t="s">
        <v>64</v>
      </c>
      <c r="L171" s="48" t="s">
        <v>7</v>
      </c>
      <c r="M171" s="51"/>
      <c r="N171" s="52"/>
      <c r="O171" s="52"/>
      <c r="P171" s="53"/>
      <c r="Q171" s="52"/>
      <c r="R171" s="52"/>
      <c r="S171" s="54"/>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6">
        <f>total_amount_ba($B$2,$D$2,D171,F171,J171,K171,M171)</f>
        <v>0</v>
      </c>
      <c r="BB171" s="57">
        <f t="shared" si="30"/>
        <v>0</v>
      </c>
      <c r="BC171" s="58" t="str">
        <f>SpellNumber(L171,BB171)</f>
        <v>INR Zero Only</v>
      </c>
      <c r="IE171" s="19">
        <v>1.01</v>
      </c>
      <c r="IF171" s="19" t="s">
        <v>40</v>
      </c>
      <c r="IG171" s="19" t="s">
        <v>35</v>
      </c>
      <c r="IH171" s="19">
        <v>123.223</v>
      </c>
      <c r="II171" s="19" t="s">
        <v>38</v>
      </c>
    </row>
    <row r="172" spans="1:243" s="18" customFormat="1" ht="19.5" customHeight="1">
      <c r="A172" s="70">
        <v>121.1</v>
      </c>
      <c r="B172" s="45" t="s">
        <v>273</v>
      </c>
      <c r="C172" s="16" t="s">
        <v>210</v>
      </c>
      <c r="D172" s="46">
        <v>3</v>
      </c>
      <c r="E172" s="47" t="s">
        <v>284</v>
      </c>
      <c r="F172" s="46">
        <v>0</v>
      </c>
      <c r="G172" s="48"/>
      <c r="H172" s="48"/>
      <c r="I172" s="50" t="s">
        <v>39</v>
      </c>
      <c r="J172" s="47">
        <f t="shared" si="34"/>
        <v>1</v>
      </c>
      <c r="K172" s="48" t="s">
        <v>64</v>
      </c>
      <c r="L172" s="48" t="s">
        <v>7</v>
      </c>
      <c r="M172" s="51"/>
      <c r="N172" s="52"/>
      <c r="O172" s="52"/>
      <c r="P172" s="53"/>
      <c r="Q172" s="52"/>
      <c r="R172" s="52"/>
      <c r="S172" s="54"/>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6">
        <f aca="true" t="shared" si="37" ref="BA172:BA178">total_amount_ba($B$2,$D$2,D172,F172,J172,K172,M172)</f>
        <v>0</v>
      </c>
      <c r="BB172" s="57">
        <f t="shared" si="30"/>
        <v>0</v>
      </c>
      <c r="BC172" s="58" t="str">
        <f aca="true" t="shared" si="38" ref="BC172:BC178">SpellNumber(L172,BB172)</f>
        <v>INR Zero Only</v>
      </c>
      <c r="IE172" s="19">
        <v>1.02</v>
      </c>
      <c r="IF172" s="19" t="s">
        <v>42</v>
      </c>
      <c r="IG172" s="19" t="s">
        <v>43</v>
      </c>
      <c r="IH172" s="19">
        <v>213</v>
      </c>
      <c r="II172" s="19" t="s">
        <v>38</v>
      </c>
    </row>
    <row r="173" spans="1:243" s="18" customFormat="1" ht="19.5" customHeight="1">
      <c r="A173" s="65">
        <v>121.11</v>
      </c>
      <c r="B173" s="45" t="s">
        <v>361</v>
      </c>
      <c r="C173" s="16" t="s">
        <v>211</v>
      </c>
      <c r="D173" s="46">
        <v>3</v>
      </c>
      <c r="E173" s="47" t="s">
        <v>284</v>
      </c>
      <c r="F173" s="46">
        <v>0</v>
      </c>
      <c r="G173" s="48"/>
      <c r="H173" s="48"/>
      <c r="I173" s="50" t="s">
        <v>39</v>
      </c>
      <c r="J173" s="47">
        <f t="shared" si="34"/>
        <v>1</v>
      </c>
      <c r="K173" s="48" t="s">
        <v>64</v>
      </c>
      <c r="L173" s="48" t="s">
        <v>7</v>
      </c>
      <c r="M173" s="51"/>
      <c r="N173" s="52"/>
      <c r="O173" s="52"/>
      <c r="P173" s="53"/>
      <c r="Q173" s="52"/>
      <c r="R173" s="52"/>
      <c r="S173" s="54"/>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6">
        <f t="shared" si="37"/>
        <v>0</v>
      </c>
      <c r="BB173" s="57">
        <f t="shared" si="30"/>
        <v>0</v>
      </c>
      <c r="BC173" s="58" t="str">
        <f t="shared" si="38"/>
        <v>INR Zero Only</v>
      </c>
      <c r="IE173" s="19">
        <v>2</v>
      </c>
      <c r="IF173" s="19" t="s">
        <v>34</v>
      </c>
      <c r="IG173" s="19" t="s">
        <v>45</v>
      </c>
      <c r="IH173" s="19">
        <v>10</v>
      </c>
      <c r="II173" s="19" t="s">
        <v>38</v>
      </c>
    </row>
    <row r="174" spans="1:243" s="18" customFormat="1" ht="19.5" customHeight="1">
      <c r="A174" s="65">
        <v>122</v>
      </c>
      <c r="B174" s="59" t="s">
        <v>274</v>
      </c>
      <c r="C174" s="16" t="s">
        <v>212</v>
      </c>
      <c r="D174" s="46"/>
      <c r="E174" s="47"/>
      <c r="F174" s="50">
        <v>0</v>
      </c>
      <c r="G174" s="49"/>
      <c r="H174" s="49"/>
      <c r="I174" s="50"/>
      <c r="J174" s="47"/>
      <c r="K174" s="48"/>
      <c r="L174" s="48"/>
      <c r="M174" s="60"/>
      <c r="N174" s="61"/>
      <c r="O174" s="61"/>
      <c r="P174" s="62"/>
      <c r="Q174" s="61"/>
      <c r="R174" s="61"/>
      <c r="S174" s="6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64"/>
      <c r="BB174" s="57"/>
      <c r="BC174" s="58"/>
      <c r="IE174" s="19">
        <v>1</v>
      </c>
      <c r="IF174" s="19" t="s">
        <v>34</v>
      </c>
      <c r="IG174" s="19" t="s">
        <v>35</v>
      </c>
      <c r="IH174" s="19">
        <v>10</v>
      </c>
      <c r="II174" s="19" t="s">
        <v>36</v>
      </c>
    </row>
    <row r="175" spans="1:243" s="18" customFormat="1" ht="30" customHeight="1">
      <c r="A175" s="65">
        <v>122.01</v>
      </c>
      <c r="B175" s="45" t="s">
        <v>275</v>
      </c>
      <c r="C175" s="16" t="s">
        <v>213</v>
      </c>
      <c r="D175" s="46">
        <v>15</v>
      </c>
      <c r="E175" s="47" t="s">
        <v>294</v>
      </c>
      <c r="F175" s="46">
        <v>0</v>
      </c>
      <c r="G175" s="48"/>
      <c r="H175" s="48"/>
      <c r="I175" s="50" t="s">
        <v>39</v>
      </c>
      <c r="J175" s="47">
        <f t="shared" si="34"/>
        <v>1</v>
      </c>
      <c r="K175" s="48" t="s">
        <v>64</v>
      </c>
      <c r="L175" s="48" t="s">
        <v>7</v>
      </c>
      <c r="M175" s="51"/>
      <c r="N175" s="52"/>
      <c r="O175" s="52"/>
      <c r="P175" s="53"/>
      <c r="Q175" s="52"/>
      <c r="R175" s="52"/>
      <c r="S175" s="54"/>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6">
        <f t="shared" si="37"/>
        <v>0</v>
      </c>
      <c r="BB175" s="57">
        <f t="shared" si="30"/>
        <v>0</v>
      </c>
      <c r="BC175" s="58" t="str">
        <f t="shared" si="38"/>
        <v>INR Zero Only</v>
      </c>
      <c r="IE175" s="19">
        <v>1.01</v>
      </c>
      <c r="IF175" s="19" t="s">
        <v>40</v>
      </c>
      <c r="IG175" s="19" t="s">
        <v>35</v>
      </c>
      <c r="IH175" s="19">
        <v>123.223</v>
      </c>
      <c r="II175" s="19" t="s">
        <v>38</v>
      </c>
    </row>
    <row r="176" spans="1:243" s="18" customFormat="1" ht="29.25" customHeight="1">
      <c r="A176" s="65">
        <v>122.02</v>
      </c>
      <c r="B176" s="45" t="s">
        <v>276</v>
      </c>
      <c r="C176" s="16" t="s">
        <v>214</v>
      </c>
      <c r="D176" s="46">
        <v>10</v>
      </c>
      <c r="E176" s="47" t="s">
        <v>294</v>
      </c>
      <c r="F176" s="46">
        <v>0</v>
      </c>
      <c r="G176" s="48"/>
      <c r="H176" s="48"/>
      <c r="I176" s="50" t="s">
        <v>39</v>
      </c>
      <c r="J176" s="47">
        <f t="shared" si="34"/>
        <v>1</v>
      </c>
      <c r="K176" s="48" t="s">
        <v>64</v>
      </c>
      <c r="L176" s="48" t="s">
        <v>7</v>
      </c>
      <c r="M176" s="51"/>
      <c r="N176" s="52"/>
      <c r="O176" s="52"/>
      <c r="P176" s="53"/>
      <c r="Q176" s="52"/>
      <c r="R176" s="52"/>
      <c r="S176" s="54"/>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6">
        <f t="shared" si="37"/>
        <v>0</v>
      </c>
      <c r="BB176" s="57">
        <f t="shared" si="30"/>
        <v>0</v>
      </c>
      <c r="BC176" s="58" t="str">
        <f t="shared" si="38"/>
        <v>INR Zero Only</v>
      </c>
      <c r="IE176" s="19">
        <v>1.02</v>
      </c>
      <c r="IF176" s="19" t="s">
        <v>42</v>
      </c>
      <c r="IG176" s="19" t="s">
        <v>43</v>
      </c>
      <c r="IH176" s="19">
        <v>213</v>
      </c>
      <c r="II176" s="19" t="s">
        <v>38</v>
      </c>
    </row>
    <row r="177" spans="1:243" s="18" customFormat="1" ht="22.5" customHeight="1">
      <c r="A177" s="65">
        <v>122.03</v>
      </c>
      <c r="B177" s="67" t="s">
        <v>277</v>
      </c>
      <c r="C177" s="16" t="s">
        <v>215</v>
      </c>
      <c r="D177" s="46">
        <v>60</v>
      </c>
      <c r="E177" s="47" t="s">
        <v>295</v>
      </c>
      <c r="F177" s="46">
        <v>0</v>
      </c>
      <c r="G177" s="48"/>
      <c r="H177" s="48"/>
      <c r="I177" s="50" t="s">
        <v>39</v>
      </c>
      <c r="J177" s="47">
        <f t="shared" si="34"/>
        <v>1</v>
      </c>
      <c r="K177" s="48" t="s">
        <v>64</v>
      </c>
      <c r="L177" s="48" t="s">
        <v>7</v>
      </c>
      <c r="M177" s="51"/>
      <c r="N177" s="52"/>
      <c r="O177" s="52"/>
      <c r="P177" s="53"/>
      <c r="Q177" s="52"/>
      <c r="R177" s="52"/>
      <c r="S177" s="54"/>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6">
        <f t="shared" si="37"/>
        <v>0</v>
      </c>
      <c r="BB177" s="57">
        <f t="shared" si="30"/>
        <v>0</v>
      </c>
      <c r="BC177" s="58" t="str">
        <f t="shared" si="38"/>
        <v>INR Zero Only</v>
      </c>
      <c r="IE177" s="19">
        <v>2</v>
      </c>
      <c r="IF177" s="19" t="s">
        <v>34</v>
      </c>
      <c r="IG177" s="19" t="s">
        <v>45</v>
      </c>
      <c r="IH177" s="19">
        <v>10</v>
      </c>
      <c r="II177" s="19" t="s">
        <v>38</v>
      </c>
    </row>
    <row r="178" spans="1:243" s="18" customFormat="1" ht="23.25" customHeight="1">
      <c r="A178" s="65">
        <v>122.04</v>
      </c>
      <c r="B178" s="45" t="s">
        <v>278</v>
      </c>
      <c r="C178" s="16" t="s">
        <v>216</v>
      </c>
      <c r="D178" s="46">
        <v>350</v>
      </c>
      <c r="E178" s="47" t="s">
        <v>295</v>
      </c>
      <c r="F178" s="46">
        <v>0</v>
      </c>
      <c r="G178" s="48"/>
      <c r="H178" s="48"/>
      <c r="I178" s="50" t="s">
        <v>39</v>
      </c>
      <c r="J178" s="47">
        <f t="shared" si="34"/>
        <v>1</v>
      </c>
      <c r="K178" s="48" t="s">
        <v>64</v>
      </c>
      <c r="L178" s="48" t="s">
        <v>7</v>
      </c>
      <c r="M178" s="51"/>
      <c r="N178" s="52"/>
      <c r="O178" s="52"/>
      <c r="P178" s="53"/>
      <c r="Q178" s="52"/>
      <c r="R178" s="52"/>
      <c r="S178" s="54"/>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6">
        <f t="shared" si="37"/>
        <v>0</v>
      </c>
      <c r="BB178" s="57">
        <f t="shared" si="30"/>
        <v>0</v>
      </c>
      <c r="BC178" s="58" t="str">
        <f t="shared" si="38"/>
        <v>INR Zero Only</v>
      </c>
      <c r="IE178" s="19">
        <v>2</v>
      </c>
      <c r="IF178" s="19" t="s">
        <v>34</v>
      </c>
      <c r="IG178" s="19" t="s">
        <v>45</v>
      </c>
      <c r="IH178" s="19">
        <v>10</v>
      </c>
      <c r="II178" s="19" t="s">
        <v>38</v>
      </c>
    </row>
    <row r="179" spans="1:243" s="18" customFormat="1" ht="33" customHeight="1">
      <c r="A179" s="71" t="s">
        <v>62</v>
      </c>
      <c r="B179" s="72"/>
      <c r="C179" s="73"/>
      <c r="D179" s="74"/>
      <c r="E179" s="74"/>
      <c r="F179" s="74"/>
      <c r="G179" s="74"/>
      <c r="H179" s="75"/>
      <c r="I179" s="75"/>
      <c r="J179" s="75"/>
      <c r="K179" s="75"/>
      <c r="L179" s="76"/>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c r="AN179" s="77"/>
      <c r="AO179" s="77"/>
      <c r="AP179" s="77"/>
      <c r="AQ179" s="77"/>
      <c r="AR179" s="77"/>
      <c r="AS179" s="77"/>
      <c r="AT179" s="77"/>
      <c r="AU179" s="77"/>
      <c r="AV179" s="77"/>
      <c r="AW179" s="77"/>
      <c r="AX179" s="77"/>
      <c r="AY179" s="77"/>
      <c r="AZ179" s="77"/>
      <c r="BA179" s="78">
        <f>SUM(BA13:BA178)</f>
        <v>0</v>
      </c>
      <c r="BB179" s="78">
        <f>SUM(BB13:BB178)</f>
        <v>0</v>
      </c>
      <c r="BC179" s="79" t="str">
        <f>SpellNumber($E$2,BB179)</f>
        <v>INR Zero Only</v>
      </c>
      <c r="IE179" s="19">
        <v>4</v>
      </c>
      <c r="IF179" s="19" t="s">
        <v>42</v>
      </c>
      <c r="IG179" s="19" t="s">
        <v>61</v>
      </c>
      <c r="IH179" s="19">
        <v>10</v>
      </c>
      <c r="II179" s="19" t="s">
        <v>38</v>
      </c>
    </row>
    <row r="180" spans="1:243" s="31" customFormat="1" ht="39" customHeight="1" hidden="1">
      <c r="A180" s="21" t="s">
        <v>66</v>
      </c>
      <c r="B180" s="22"/>
      <c r="C180" s="23"/>
      <c r="D180" s="24"/>
      <c r="E180" s="25" t="s">
        <v>63</v>
      </c>
      <c r="F180" s="38"/>
      <c r="G180" s="26"/>
      <c r="H180" s="27"/>
      <c r="I180" s="27"/>
      <c r="J180" s="27"/>
      <c r="K180" s="28"/>
      <c r="L180" s="29"/>
      <c r="M180" s="30"/>
      <c r="O180" s="18"/>
      <c r="P180" s="18"/>
      <c r="Q180" s="18"/>
      <c r="R180" s="18"/>
      <c r="S180" s="18"/>
      <c r="BA180" s="36">
        <f>IF(ISBLANK(F180),0,IF(E180="Excess (+)",ROUND(BA179+(BA179*F180),2),IF(E180="Less (-)",ROUND(BA179+(BA179*F180*(-1)),2),0)))</f>
        <v>0</v>
      </c>
      <c r="BB180" s="37">
        <f>ROUND(BA180,0)</f>
        <v>0</v>
      </c>
      <c r="BC180" s="17" t="str">
        <f>SpellNumber(L180,BB180)</f>
        <v> Zero Only</v>
      </c>
      <c r="IE180" s="32"/>
      <c r="IF180" s="32"/>
      <c r="IG180" s="32"/>
      <c r="IH180" s="32"/>
      <c r="II180" s="32"/>
    </row>
    <row r="181" spans="1:243" s="31" customFormat="1" ht="33" customHeight="1">
      <c r="A181" s="20" t="s">
        <v>65</v>
      </c>
      <c r="B181" s="20"/>
      <c r="C181" s="83" t="str">
        <f>SpellNumber($E$2,BB179)</f>
        <v>INR Zero Only</v>
      </c>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5"/>
      <c r="IE181" s="32"/>
      <c r="IF181" s="32"/>
      <c r="IG181" s="32"/>
      <c r="IH181" s="32"/>
      <c r="II181" s="32"/>
    </row>
    <row r="182" spans="3:243" s="14" customFormat="1" ht="15">
      <c r="C182" s="33"/>
      <c r="D182" s="33"/>
      <c r="E182" s="33"/>
      <c r="F182" s="33"/>
      <c r="G182" s="33"/>
      <c r="H182" s="33"/>
      <c r="I182" s="33"/>
      <c r="J182" s="33"/>
      <c r="K182" s="33"/>
      <c r="L182" s="33"/>
      <c r="M182" s="33"/>
      <c r="O182" s="33"/>
      <c r="BA182" s="33"/>
      <c r="BC182" s="33"/>
      <c r="IE182" s="15"/>
      <c r="IF182" s="15"/>
      <c r="IG182" s="15"/>
      <c r="IH182" s="15"/>
      <c r="II182" s="15"/>
    </row>
  </sheetData>
  <sheetProtection password="FB31" sheet="1" selectLockedCells="1"/>
  <mergeCells count="8">
    <mergeCell ref="A9:BC9"/>
    <mergeCell ref="C181:BC181"/>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80">
      <formula1>IF(ISBLANK(F180),$A$3:$C$3,$B$3:$C$3)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0">
      <formula1>0</formula1>
      <formula2>IF(E180&lt;&gt;"Select",99.9,0)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0">
      <formula1>IF(E180&lt;&gt;"Select",0,-1)</formula1>
      <formula2>IF(E180&lt;&gt;"Select",99.99,-1)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0">
      <formula1>"Select, Option C1, Option D1"</formula1>
    </dataValidation>
    <dataValidation allowBlank="1" showInputMessage="1" showErrorMessage="1" promptTitle="Item Description" prompt="Please enter Item Description in text" sqref="B175:B177 B169:B170 B164 B19:B21 B25 B150:B152 B136 B141:B146 B130:B133 B93 B110:B111 B107 B72:B73 B76:B78 B65:B67 B60 B50:B53 B57:B58 B85:B86 B98:B103 B47 B40 B42:B45 B36 B155 B28 B33 B116 B119 B160:B161"/>
    <dataValidation type="decimal" allowBlank="1" showInputMessage="1" showErrorMessage="1" promptTitle="Rate Entry" prompt="Please enter Basic Rate in Rupees for this item. " errorTitle="Invaid Entry" error="Only Numeric Values are allowed. " sqref="M175:M178 M163:M173 M13:M16 M18:M161">
      <formula1>0</formula1>
      <formula2>999999999999999</formula2>
    </dataValidation>
    <dataValidation type="list" allowBlank="1" showInputMessage="1" showErrorMessage="1" sqref="L141 L142 L143 L144 L145 L146 L147 L148 L149 L150 L151 L152 L153 L154 L155 L156 L157 L158 L159 L160 L161 L162 L163 L164 L165 L166 L167 L168 L169 L170 L171 L172 L173 L174 L175 L176 L177 L13 L14 L15 L16 L17 L18 L19 L20 L21 L22 L23 L24 L25 L26 L27 L28 L29 L30 L31 L32 L33 L34 L35 L36 L37 L38 L39 L40 L41 L42 L43 L44 L45 L46 L47 L48 L49 L50 L51 L52 L53 L54 L55 L56 L57 L58 L59 L60 L61 L62 L63 L64 L65 L66 L67 L68 L69 L70 L71 L72 L73 L74 L75">
      <formula1>"INR"</formula1>
    </dataValidation>
    <dataValidation type="list" allowBlank="1" showInputMessage="1" showErrorMessage="1" sqref="L76 L77 L78 L79 L80 L81 L82 L83 L84 L85 L86 L87 L88 L89 L90 L91 L92 L93 L94 L95 L96 L97 L98 L99 L100 L101 L102 L103 L104 L105 L106 L107 L108 L109 L110 L111 L112 L113 L114 L115 L116 L117 L118 L119 L120 L121 L122 L123 L124 L125 L126 L127 L128 L129 L130 L131 L132 L133 L134 L135 L136 L137 L138 L139 L140 L178">
      <formula1>"INR"</formula1>
    </dataValidation>
    <dataValidation allowBlank="1" showInputMessage="1" showErrorMessage="1" promptTitle="Addition / Deduction" prompt="Please Choose the correct One" sqref="J13:J178"/>
    <dataValidation type="list" showInputMessage="1" showErrorMessage="1" sqref="I13:I178">
      <formula1>"Excess(+), Less(-)"</formula1>
    </dataValidation>
    <dataValidation type="decimal" allowBlank="1" showInputMessage="1" showErrorMessage="1" errorTitle="Invalid Entry" error="Only Numeric Values are allowed. " sqref="A13:A178">
      <formula1>0</formula1>
      <formula2>999999999999999</formula2>
    </dataValidation>
    <dataValidation allowBlank="1" showInputMessage="1" showErrorMessage="1" promptTitle="Itemcode/Make" prompt="Please enter text" sqref="C13:C178"/>
    <dataValidation type="decimal" allowBlank="1" showInputMessage="1" showErrorMessage="1" promptTitle="Rate Entry" prompt="Please enter the Other Taxes2 in Rupees for this item. " errorTitle="Invaid Entry" error="Only Numeric Values are allowed. " sqref="N13:O17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7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7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78">
      <formula1>0</formula1>
      <formula2>999999999999999</formula2>
    </dataValidation>
    <dataValidation allowBlank="1" showInputMessage="1" showErrorMessage="1" promptTitle="Units" prompt="Please enter Units in text" sqref="E13:E178"/>
    <dataValidation type="decimal" allowBlank="1" showInputMessage="1" showErrorMessage="1" promptTitle="Quantity" prompt="Please enter the Quantity for this item. " errorTitle="Invalid Entry" error="Only Numeric Values are allowed. " sqref="F13:F178 D13:D178">
      <formula1>0</formula1>
      <formula2>999999999999999</formula2>
    </dataValidation>
    <dataValidation type="list" allowBlank="1" showInputMessage="1" showErrorMessage="1" sqref="K13:K178">
      <formula1>"Partial Conversion, Full Conversion"</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s>
  <printOptions/>
  <pageMargins left="0.2" right="0.26" top="0.45"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2" t="s">
        <v>2</v>
      </c>
      <c r="F6" s="92"/>
      <c r="G6" s="92"/>
      <c r="H6" s="92"/>
      <c r="I6" s="92"/>
      <c r="J6" s="92"/>
      <c r="K6" s="92"/>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Rankush</cp:lastModifiedBy>
  <cp:lastPrinted>2022-11-25T11:04:13Z</cp:lastPrinted>
  <dcterms:created xsi:type="dcterms:W3CDTF">2009-01-30T06:42:42Z</dcterms:created>
  <dcterms:modified xsi:type="dcterms:W3CDTF">2022-12-07T11:37:22Z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mhDvfF4se0m6kH516AGcSCXS9mw=</vt:lpwstr>
  </property>
</Properties>
</file>