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2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<sst xmlns="http://schemas.openxmlformats.org/spreadsheetml/2006/main" count="639" uniqueCount="293">
  <si>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</si>
  <si>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</si>
  <si>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</si>
  <si>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</si>
  <si>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</si>
  <si>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</si>
  <si>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</si>
  <si>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</si>
  <si>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</si>
  <si>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</si>
  <si>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</si>
  <si>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</si>
  <si>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</si>
  <si>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</si>
  <si>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</si>
  <si>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</si>
  <si>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</si>
  <si>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</si>
  <si>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</si>
  <si>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</si>
  <si>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</si>
  <si>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</si>
  <si>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</si>
  <si>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</si>
  <si>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</si>
  <si>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</si>
  <si>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</si>
  <si>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</si>
  <si>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</si>
  <si>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</si>
  <si>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</si>
  <si>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</si>
  <si>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</si>
  <si>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</si>
  <si>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</si>
  <si>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</si>
  <si>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</si>
  <si>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</si>
  <si>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</si>
  <si>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</si>
  <si>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</si>
  <si>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</si>
  <si>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</si>
  <si>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</si>
  <si>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</si>
  <si>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</si>
  <si>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</si>
  <si>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</si>
  <si>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</si>
  <si>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</si>
  <si>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</si>
  <si>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</si>
  <si>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</si>
  <si>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 HVAC- DIRECT EXPANSION SYSTEM )</t>
  </si>
  <si>
    <t xml:space="preserve">Air Handling Unit </t>
  </si>
  <si>
    <t xml:space="preserve"> Supply, installation, testing and commissioning of Single Decker type double skin ( with High density Puff insulation ) Draw through/Blow thru type AHUs complete with thermal break profile consisting of mixing air plenum section, blower sections with DIDW blowers(supply blower), DX type coil,  G-4 (pre filters) &amp; F-7(Fine filters) (The velocity across filter &amp; coils should not exceed 500 FPM), 'Zero leak/ very low leakage' Aluminium Supply Air dampers, Return Air damper, Unit base frame with VI pads, motor suitable with variable frequency drive(VFD excluded) .Supply Air Plenum section, access doors across each section as per approved design, drive set with coupling guard, vibration isolators, internal lights, limit switches, necessary instruments. Motor shall be of IE.2 rating. All gasket shall be food grade neoprene.   Activated carbon filters (bamboo based) should be supplied to control the VOC level and it should have the following technical specifications 
CTC Capacity (NLT 30)
Total Surface area (B.E.T.) m2/g (NLT-900)
Bulk density kg/m3 (NLT-336)
Ball Pan hardness (NLT 80.0)
Particle Size , 4mm 90 mass%
Moisture NMT 5%
Iodine Value (mg/ml) (NLT-1000)
Rested Period (NLT 5 year)
    Supporting test reports should be enclosed. 
</t>
  </si>
  <si>
    <t xml:space="preserve">Capacity :- 5000 CFM(125 SP,6 Row) -  11 TR </t>
  </si>
  <si>
    <t xml:space="preserve">Capacity :- 2000 CFM(65 SP,6 Row) -  8.5 TR </t>
  </si>
  <si>
    <t>AIR COOLED -DIRECT EXPANSION TYPE Outdoor Type</t>
  </si>
  <si>
    <t xml:space="preserve">Supply, installation, testing &amp; commissioning of condensing units
 with Scroll Compressor for Temperature control with Green refrigerant ,
 Motor, Air cooled Cooled condenser ,control wiring and all
 accessories as required and called for, microprocessor based
 automatic and safety controls, all mounted on a steel frame
 complete as per specifications. Motor shall be suitable for 
415+ 10% 50 cycles. 3 phase AC supply. Isolator and starter sha
ll be provided in the Control Panel which shall be compatible
 with BMS system as per of specifications. Lifting, shifting, 
connection, fixing chillers including spring type vibration isolator, 
Dryer, Expansion Valves , Sight Glass to be included in quoted price.               </t>
  </si>
  <si>
    <t>Capacity : 11 TR</t>
  </si>
  <si>
    <t>Capacity : 8.5 TR</t>
  </si>
  <si>
    <t xml:space="preserve">Ducting </t>
  </si>
  <si>
    <t>Supply   &amp;Installation  of  Ducting made   out  of   GI  sheet  120GSM
 Coating with metallic flanges,  6mm Gasketing &amp; all joints to
 be sealed with silicon sealants(Dow Corning- Grade 752 Clear) an
d to be tested according  to  SMACNA  Standards Class1  at site
 after installation with proper gasketing, supports complete
 with all necessary hardware, accessories, fittings and fixtures,
 as per description in individual items, technical specifications, 
drawings and instructions of the Engineer-In charge. 24 gauge
 (up to 18") G.I. Ducting,</t>
  </si>
  <si>
    <t>22Gauge</t>
  </si>
  <si>
    <t>24 Gauge</t>
  </si>
  <si>
    <t>sqm</t>
  </si>
  <si>
    <t>Insulation</t>
  </si>
  <si>
    <t xml:space="preserve">Supplying and fixing of laminated aluminium foil of mat finish cross linked polyethylene foam insulation on existing duct after applying two coats of cold sitting adhesive (CPRX compound). The joints shall seal with 2mm. wide and 3mm.thick self-adhesive nitrile rubber tape insulation complete as per specifications and as required. aluminium tape on A/C Duct.                                                  </t>
  </si>
  <si>
    <t xml:space="preserve">Thickness:- 13 mm </t>
  </si>
  <si>
    <t xml:space="preserve">Thickness:- 09 mm </t>
  </si>
  <si>
    <t>Supply, Installation, Testing &amp; Commissioning (SITC) of Volume
 control dampers with opposed blade Zero leak type. Supply,
 fix, balance, and commission louvre type smooth supply air
 duct dampers made of Galvanized iron , lever, fixing 
arrangement etc. The damper shall be with all necessary 
hardware, accessories, fittings, and fixtures, as per description
 in individual items, technical specifications, drawings, and instructions 
of the Engineer-In charge.</t>
  </si>
  <si>
    <t>Housing , Hepa filter, Al Grill  With Damper(S.A)</t>
  </si>
  <si>
    <t>Size:- 610X610X150  HEPA</t>
  </si>
  <si>
    <t>Size:- 450X450X150  HEPA</t>
  </si>
  <si>
    <t>Size:- 305X305X150  HEPA</t>
  </si>
  <si>
    <t>Supply, installation, testing&amp; commissioning of MS powder coated Hepa Filter housing Provision for 0.3 micron Filters, Housing made of 16 G ( 18G Powder Coated) CRCA powder coated with SS304.grill, GI damper and Provision should be given to operate damper from inside the room. DOP, Pressure drop across the filters ports to be provided in the Housing2'x2'x6'' Filter Cap.500 cfm Return air Terminal filter Flushed with  Panel along with the 10 filter Damper powder coated with SS304. grill, and Provision should be given to operate GI damper from inside the room.2'x1'x2'' Filter Cap.200 cfm</t>
  </si>
  <si>
    <t xml:space="preserve">Return Air  Grills with Dampers </t>
  </si>
  <si>
    <t>Supply, installation, testing&amp; commissioning of powder coated 
perforated (65%) supply air grills made out of Powder Coated extrude
d aluminium sheet and volume control damper  with Pre Filter 
of 10 Micron.</t>
  </si>
  <si>
    <t xml:space="preserve">Size:-  600mm x 300 mm </t>
  </si>
  <si>
    <t xml:space="preserve">Size:-  300mm x 300 mm </t>
  </si>
  <si>
    <t xml:space="preserve">Canvas Connections/Flexible Connections </t>
  </si>
  <si>
    <t>Supply, fixing of Anti Bacterial Type canvas connection to fix AHU with duct.</t>
  </si>
  <si>
    <t>Copper Piping</t>
  </si>
  <si>
    <t>Supply and Installation of Copper piping with insulation c/w fittings. Installation must be done with proper supporting fixtures and clamps.</t>
  </si>
  <si>
    <t>Dia 5/8 inch</t>
  </si>
  <si>
    <t>Dia 1/2 inch</t>
  </si>
  <si>
    <t>Rmt</t>
  </si>
  <si>
    <r>
      <t>Ms Supporting Fixtures</t>
    </r>
    <r>
      <rPr>
        <sz val="11"/>
        <color indexed="8"/>
        <rFont val="Calibri"/>
        <family val="2"/>
      </rPr>
      <t xml:space="preserve"> for Ducting’s with Proper Threaded rod ,
 Anchor Fasteners and Wooden base etc </t>
    </r>
  </si>
  <si>
    <t>kg</t>
  </si>
  <si>
    <t>Electrical Panel</t>
  </si>
  <si>
    <t>Supplying, installation, testing and commissioning of dust, damp
 and vermin p0of free floor, indoor type standing factory built 
sheet steel enclosed modular construction extendable panel, 
suitable for operation on 415±10% volts, 50 Hz AC 3 phase 4 wire
 system fabricated out of suitable sized square tubular section 
and covered with CRCA sheet steel of 2mm thick for frame work
 and covers, 3mm thick for gland plates i/c cleaning &amp; finishing complete with 7 tank p0cess for powder coating in app0ved shade, complete with Aluminium bus bars, inter-connection with solid copper conductorwires / aluminium strips, neutral links, earth bus etc. necessary metering p0tections &amp; indications and mounted with the following as per drawing and technical specifications attached etc. Complete as required. Cont0l wiring with 1.5 sq.mm. PVC insulated FRLS copper conductor Single Core cable. Each starter should have remote cont0l and interlocking facilities including auto manual switch, NO/NC contacts for BMS cont0l etc.complete as required. The Panel should be IBMS compatible.(The starter should have auto manual operation to take signal f0m fire panel for automatic operation of fan in case of fire.)Electrical Control Panel for AHU Units should include Starter panel along with thermostat controlling module which can be integrated with Controller feedback signals.</t>
  </si>
  <si>
    <r>
      <t xml:space="preserve">Supply and Laying of </t>
    </r>
    <r>
      <rPr>
        <b/>
        <sz val="12"/>
        <color indexed="8"/>
        <rFont val="Calibri"/>
        <family val="2"/>
      </rPr>
      <t xml:space="preserve">Electrical cabling - Copper Conductor 
 </t>
    </r>
    <r>
      <rPr>
        <sz val="12"/>
        <color indexed="8"/>
        <rFont val="Calibri"/>
        <family val="2"/>
      </rPr>
      <t>including thimbles, Lugs at termination and proper
 Supporting arrangement etc.</t>
    </r>
  </si>
  <si>
    <t>16sq.mmx4Core  (Power Cabling )</t>
  </si>
  <si>
    <t>10sq.mmx4Core  (Power Cabling )</t>
  </si>
  <si>
    <t>6sq.mmx3Core   (Power Cabling )</t>
  </si>
  <si>
    <t>4sq.mmx3Core   (Power Cabling )</t>
  </si>
  <si>
    <t>2.5sq.mmx3 Core  (Structure Cabling )</t>
  </si>
  <si>
    <t>1.5sq.mmx2 Core (Structure Cabling )</t>
  </si>
  <si>
    <t xml:space="preserve">0.75sq.mmx2 Core </t>
  </si>
  <si>
    <t>Rmt.</t>
  </si>
  <si>
    <r>
      <t>Supply &amp; installation of</t>
    </r>
    <r>
      <rPr>
        <b/>
        <sz val="12"/>
        <color indexed="8"/>
        <rFont val="Calibri"/>
        <family val="2"/>
      </rPr>
      <t xml:space="preserve"> Perforated Galvanized Covered cable
 tray or Race way</t>
    </r>
    <r>
      <rPr>
        <sz val="12"/>
        <color indexed="8"/>
        <rFont val="Calibri"/>
        <family val="2"/>
      </rPr>
      <t xml:space="preserve"> including suspending from ceiling with 
MS angle, 0ds connection pieces, G.I. nut bolts, G.I. washers, 
fasteners etc. as required.</t>
    </r>
  </si>
  <si>
    <t xml:space="preserve">Size :150mm x 25mm x 150mm </t>
  </si>
  <si>
    <t xml:space="preserve">Size :200mm x 25mm x 200mm </t>
  </si>
  <si>
    <t>Supply &amp; Installation of Magnehelic guage with inbuilt Digital Feedback Output port and Analog Output Dial, Unit Fixed Inside SS-304 Box.</t>
  </si>
  <si>
    <t xml:space="preserve">Clean Room Validation which includes velocity test, particle count test, DOP test etc./w all documentation of IQ, DQ, PQ etc.
ii) HEPA filter leak test
iii) Room differential pressure test verification,
iv) Particle test for cleanliness, 
v) Air pattern smoke test.
vi) Air velocity test.
</t>
  </si>
  <si>
    <t xml:space="preserve">lot </t>
  </si>
  <si>
    <t>Hot Water Generator – Design, Supply, Installation and Commissioning for suitable Hot water generator inclusive of electrical panel and water piping upto the desired unit and  should be included with all accessories to maintain the Air capacity, Temperature (22+/-2 deg C) and RH (45-50%) whenever required.</t>
  </si>
  <si>
    <t>For 5000 CFM AHU</t>
  </si>
  <si>
    <t>For 2000 CFM AHU</t>
  </si>
  <si>
    <t>Supply, installation, testing and commissioning of Aluminium Powder coated Grills/Diffusers with coated damper at inlet mouth and proper fixing arrangement. Coating thickness should not be less than 80 micron.</t>
  </si>
  <si>
    <t>595mm X 595mm , 6 Nos</t>
  </si>
  <si>
    <t>450 mm X 450 mm , 2 Nos</t>
  </si>
  <si>
    <t>Sqft</t>
  </si>
  <si>
    <t>Clean Room Compatible Switch &amp; Socket - Supply &amp; installation of Clean room Compatible Electrical switch &amp; socket with all accessories</t>
  </si>
  <si>
    <t>1 phase (5/16 Amp Socket)</t>
  </si>
  <si>
    <t>3 phase</t>
  </si>
  <si>
    <t>(PUF PANELS &amp; ACCESSORIES)</t>
  </si>
  <si>
    <t>Wall PUF Panel (Powder Coated )</t>
  </si>
  <si>
    <t xml:space="preserve">Supply &amp; Installation of modular Partition sandwiched panel with Powder Coated  Sheet on both sides of 0.6mm thick POLYEURATHANE FOAM  as an infill material of density not less than that of 40±2kg/m3 with/WITHOUT tongue &amp; groove arrangement and all wall panel joints are filled with good grade of silicon sealant.  Make : Synergy/GMP/RINAC     </t>
  </si>
  <si>
    <t>Thickness: 80 mm ( Independent )</t>
  </si>
  <si>
    <t>sqmtr</t>
  </si>
  <si>
    <t>Built In Riser PUF Panel  (Powder Coated )</t>
  </si>
  <si>
    <t xml:space="preserve">Supply, Installation, Testing&amp; commissioning of bulit in riser PCGI puf panel of 80 mm thick for return air damper &amp;  Al. powder coated  Grill. </t>
  </si>
  <si>
    <t>Thickness: 80 mm</t>
  </si>
  <si>
    <t>Ceiling Puff Panel (Powder Coated )</t>
  </si>
  <si>
    <t>Supply &amp; Installation of modular portion sandwiched ceiling panels with   Powder Coated Sheet on both sides of 0.6 mm thick POLYEURATHINE  FOAM as an infill material of density not less than that of 40±2kg/m3 with/without  tongue &amp;groove arrangement and all ceiling panel joints are filled with good grade of silicon sealant.</t>
  </si>
  <si>
    <t>Thickness: 50 mm</t>
  </si>
  <si>
    <r>
      <t xml:space="preserve"> </t>
    </r>
    <r>
      <rPr>
        <b/>
        <sz val="12"/>
        <color indexed="8"/>
        <rFont val="Calibri"/>
        <family val="2"/>
      </rPr>
      <t>Door</t>
    </r>
  </si>
  <si>
    <t>Supply &amp; Installation of  Door with 64mm thickness suitable to fix in PUF wall mounted made with Pre Painted 0.8mm thick PCGI Sheet on both sided with honeycomb craft paper as in fill, 1.2mm thick .PCGI Powder coated door frames totally flush with all accessories.</t>
  </si>
  <si>
    <t>Double door (D2)1200x2100mm - Emergency Door</t>
  </si>
  <si>
    <t>Single door (D1)915x2100mm</t>
  </si>
  <si>
    <t>Single door (D1)750x2100mm</t>
  </si>
  <si>
    <t>Door Closer</t>
  </si>
  <si>
    <t>PVC  Coving</t>
  </si>
  <si>
    <t>Supply &amp; installation of PVC Coving of R60 is being used to fill the gap between wall panel to false ceiling and also between wall panels to wall panel at corners.</t>
  </si>
  <si>
    <t>Horizontal Coving for wall to ceiling</t>
  </si>
  <si>
    <t>Vertical Coving</t>
  </si>
  <si>
    <t>3D Corner Cove</t>
  </si>
  <si>
    <t>Nos.</t>
  </si>
  <si>
    <t>Flashing</t>
  </si>
  <si>
    <t>Supply &amp; installation of U-Type flashing for Bottom &amp; Top of Puff Panel plus door</t>
  </si>
  <si>
    <t>Supply &amp; installation of L-Type flashing for Vertical &amp; Horizontal corners.</t>
  </si>
  <si>
    <t>View Glass</t>
  </si>
  <si>
    <t>Supply &amp; Installation of tempered view panels to be fitted on the Partition wall of 80mm thickness with 2 nos (Double glazed) of 5mm thick glass totally flush to the partition wall. Periphery is totally sealed with silicon sealant.</t>
  </si>
  <si>
    <t>Epoxy</t>
  </si>
  <si>
    <t xml:space="preserve">Supply and application of Epoxy flooring 5mm thick including complete work as per Tender Specifications. </t>
  </si>
  <si>
    <t>Epoxy Coving</t>
  </si>
  <si>
    <t>Supply and application of Epoxy coving, R60 includes complete work as per Tender Specifications.</t>
  </si>
  <si>
    <t xml:space="preserve">LIGHT FITTINGS </t>
  </si>
  <si>
    <t xml:space="preserve">Wiring for light point / call bell point with 1.5 sq. mm FRLS PVC insulated copper conductor single core cable in surface / recessed medium class PVC conduit, with modular type switch, phenolic laminated sheet or 2mm thick SS plate on wall puf panel, suitable size G.I. box and earthing the point with 1.5 sq. mm. FRLS PVC insulated copper conductor single core cable etc as required. </t>
  </si>
  <si>
    <r>
      <t xml:space="preserve">Clean room compatible  Recess Mounted ,  Bottom </t>
    </r>
    <r>
      <rPr>
        <sz val="11"/>
        <color indexed="17"/>
        <rFont val="Calibri"/>
        <family val="2"/>
      </rPr>
      <t>operable</t>
    </r>
    <r>
      <rPr>
        <sz val="11"/>
        <color theme="1"/>
        <rFont val="Calibri"/>
        <family val="2"/>
      </rPr>
      <t xml:space="preserve"> type light fixtures ,</t>
    </r>
  </si>
  <si>
    <t>610 mm x 610 mm , 45 watt</t>
  </si>
  <si>
    <t>305 mm x 305 mm , 20 watt</t>
  </si>
  <si>
    <r>
      <t xml:space="preserve">Supply, Installation and Commissioning </t>
    </r>
    <r>
      <rPr>
        <b/>
        <sz val="12"/>
        <color indexed="8"/>
        <rFont val="Calibri"/>
        <family val="2"/>
      </rPr>
      <t>of Glass work- Partition 10 mm toughened glass with SS 316, frame, fittings and fixtures. Glass door accessories must be of Dorma or Hettich Make</t>
    </r>
  </si>
  <si>
    <t>Sq.Mtr.</t>
  </si>
  <si>
    <t>EQUIPMENTS</t>
  </si>
  <si>
    <t>STATIC PASS BOX</t>
  </si>
  <si>
    <t>Supply, installation, testing&amp; commissioning of SS-304 Dynamic Pass box having both double door having electromagnetic interlocking One time one side only open to control cross contamination with having UV light as well fluorescent light.</t>
  </si>
  <si>
    <t>CROSS OVER BENCH</t>
  </si>
  <si>
    <t>Supply, installation, testing&amp; commissioning of cross over bench made SS-304, both side shoose storing rack and blocking cross contamination to unclassified to classified area .</t>
  </si>
  <si>
    <t xml:space="preserve">DYNAMIC PASS BOX </t>
  </si>
  <si>
    <t>Supply, installation of Dynamic pass box fabricated with SS-304, completely automatic by using magnetic interlocking, one door lock automatically when the other is opened. Hepa filter (Mini Pleated) with efficiency of 99.997% down to 0.3 micron to be installed on ceiling top and pre filter down to 10 micron with an efficiency of 90% to be installed at side bottom. Dynamically and statically balanced blower with motor suitable for class 100k to be installed with Dwyer make magnahelic gauge,1x36w florescent light. Doors shall be double skin doors made of SS with glass view panel UV Light of Philips/eq. make 1x30w,single phase.220v,50Hz along with UV meter hour meter shall be provided to have a check on burning hour of UV. light</t>
  </si>
  <si>
    <t>Size:- 305X305X305-DIGITAL DISPLAY</t>
  </si>
  <si>
    <t>BIOSAFETY  CABINET (STAINLESS STEEL) CLASS II, TYPE A-2.</t>
  </si>
  <si>
    <t xml:space="preserve">Class II Bio safety Cabinet Type A2 design.
•  Should include a germicidal UV lamp, set of arm rest, an electrical outlet and a support stand provided with levelling bases.
• Size 4 feet width and the front window must have 8/ 10” sash opening with working surface of stainless steel 304.
• Motor should be DC or ECM &amp; must automatically adjust the airflow speed (balancing inflow and down flow) without the use of a damper to ensure continuous safe working conditions.
• The microprocessor must display the inflow and down flow air velocities in real-time on an LED/LCD display.
• Hepa Filter should be 99.995% MPPS(Most Penetrating Particle Size)
• UV light must be programmable to allow for specific exposure times from 0 to 24 hours. Lightening power should &gt;1100 lux(100fc);cabinet noise level must be less than 65 dB(A)
• Cabinet should be NSF (National Sanitation Foundation) certified and certificate of the quoted model should be attached.
• Power Consumption in  Normal mode :200W ±10%
• CE certified with Warranty of 3 year and optional extended warranty for 3 years
• The supplier should have at least 20 installations Base of Bio safety in India.
</t>
  </si>
  <si>
    <t xml:space="preserve">BGLS -206(HLF 2) Laminar Air Flow – Vertical </t>
  </si>
  <si>
    <t xml:space="preserve">Laminar air flow cabinets able to create particle free air of Class-II 
Standard. The cabinet is fabricated out of Stainless Steel (SS 304)
Both interior and exterior. Laminar flow is based on principle of
double filtration of air. Atmospheric air will be drawn through the
Pre-filters by heavy duty blowers. Filtered air than passed through
highly effective HEPA Filters with 99.97% efficiency for particulates
of 0.3 micron or larger along with meter display, which can filter
almost all air born contaminants such as dust, fungal spores,
bacteria etc. Double filtered laminar flow air will blow
horizontally/vertically through the working table at a nominal
velocity or approx. 90 Fts/min. Heavy duty imported blowers
dynamically balanced with 0.25 HP electric motor are mounted on
shock resistant base of cabinet or anti-vibration pads, operate on
230 +/- 10 volts, 50 Hz AC supply. Shadow less uniform lighting is
provided within working space (100 feet candles).
Vertical – VLF 2
Working Area – 4 ft X 2ft X 2ft
Size of HEPA Filter- 4ft X 2ft X 6ft
No. of HEPA Filter – 01
No of Pre filter – 01
Illumination – 1X 40 W
</t>
  </si>
  <si>
    <t>Autoclave - Vertical Steam Sterilizer</t>
  </si>
  <si>
    <t>set</t>
  </si>
  <si>
    <t xml:space="preserve">set </t>
  </si>
  <si>
    <t>CCTV System</t>
  </si>
  <si>
    <t xml:space="preserve">Supply Installation, Testing &amp; Commissioning  of Network Video Recorder                                                                                                                                                                                                                                                                                                                                                                                                                             Supply Installation Testing &amp; Commissioning of 42" LED Monitor, Full HD, , HDMI Port, Supply Installation, Testing &amp; Commissioning of wall mounted 42U rack (for  Control Room)             
Supply Installation, Testing &amp; Commissioning of FRLS PVC conduit 25 mm Supply Installation, Testing &amp; Commissioning of 4 pair Cat-6 Cable                                                                               Supply Installation, Testing &amp; Commissioning of 24 port loaded jack panel for CCTV cable termination in rack                                                                                                                                                    Supply Installation, Testing &amp; Commissioning of 1.5mtr RJ-45 CAT-6 Patch cord for  jack panel to switch connectivity 
1. CAMERA DOME 2MP IP CAMERA WITH AUDIO - 8.00 Nos
2.  IP CAMERA BULLET 2MPIP CAMERA WITH AUDIO -2.00 Nos
3. POE SWITCH 4CH NETGEAR ALL PORT GEGY AND 2 UPLINK ( or Equivalent make)-
4.HARD DISC 2 TB SURVEILLANCE   
5.CONNECTER   
6 NVR  4 CH WITH AUDIO 
7.CCTV Camera Installation                                                                                                                                                                                                                                                                                                                                                                                                                                                                     
</t>
  </si>
  <si>
    <t>MISCELLANEOUS</t>
  </si>
  <si>
    <t xml:space="preserve">Dismantling and demolishing </t>
  </si>
  <si>
    <t xml:space="preserve">
• Removal /shifting of old furniture, and accessories and others unserviceable by mechanical transport including loading, unloading and proper stacking within 300 mtr. lead as per direction of Engineer in-charge. (The contractor shall visit of site and study the scope in detail work before submitting tender)
• Demolishing R.C.C. Slab/ Granite counter with brick masonry support by manual including stacking of steel bars and disposal of unserviceable material. 
• Demolishing brick work (9” brick masonry wall (2 nos.) including stacking of serviceable material and disposal of unserviceable material. If passable with consultation of Structure Engineer
• Dismantling of ceramic floor tiles and as well as wall tiles as per site.
• Dismantling of 12 mm thick gypsum board false ceiling or partition walls including stacking of serviceable materials. 
• Dismantling/ removal of  aluminium partitions, doors, windows, fixed glazing including disposal of unserviceable material and stacking of serviceable material as directed by Engineer-in-charge.
• Dismantling/ taking out existing water supply line and drainage system or C.I. or G.I pipes including excavation and refilling trenches. 
• Disposal of building rubbish / malba / similar unserviceable, dismantled or waste materials by mechanical means, including loading, transporting, unloading to approved municipal dumping ground or as approved by Engineer-in-charge. Including all lifts involved.
</t>
  </si>
  <si>
    <t>job</t>
  </si>
  <si>
    <t xml:space="preserve">Repair or minor civil work </t>
  </si>
  <si>
    <t xml:space="preserve">
• Cutting of Hole for AHU duct as per HVAC drawing as well as same to be Repair with brick masonry work. 
• Repairs to plaster of thickness 12 mm to 20 mm in patches of area after removal of wall tiles or damp proof area or any other space if required, including cutting the patch in proper shape, and preparing and plastering the surface of the walls complete, as per direction of Engineer-in-Charge.
• Applying one coat of water thinnable cement primer of approved brand and manufacture on wall surface:
• Construction of RCC foundation/ cement concrete work etc.  for AHU and other outsider equipment cooling systems as per approved drawing and design
</t>
  </si>
  <si>
    <t>AHU shed</t>
  </si>
  <si>
    <t xml:space="preserve">Supplying and fixing  steel structural shed in built up tubular (4"/3"/2"/ round, square or rectangular hollow tubes etc.) including cutting, hoisting, fixing in position and applying a priming coat of  approved steel primer, including welding and bolted with special shaped washers etc. and painting complete.  Fixing in pre-coated galvanised iron profile sheets (size, shape and pitch of corrugation as approved by Engineer-in-charge) 0.50 mm (+ 0.05 %) on top roof, side cover with angle iron support,  welded mesh and related other allied work desired by Engineer -in- charge.
Size of Shed  (4.0 mtr. L X 4.40 mtr. W x 2.50 mtr.  H)                                                                                                                                                                                                                                                                                                                                                                                        
</t>
  </si>
  <si>
    <t>item4</t>
  </si>
  <si>
    <t>item7</t>
  </si>
  <si>
    <t>item8</t>
  </si>
  <si>
    <t>item11</t>
  </si>
  <si>
    <t>item12</t>
  </si>
  <si>
    <t>item15</t>
  </si>
  <si>
    <t>item16</t>
  </si>
  <si>
    <t>item17</t>
  </si>
  <si>
    <t>item20</t>
  </si>
  <si>
    <t>item21</t>
  </si>
  <si>
    <t>item22</t>
  </si>
  <si>
    <t>item25</t>
  </si>
  <si>
    <t>item26</t>
  </si>
  <si>
    <t>item31</t>
  </si>
  <si>
    <t>item32</t>
  </si>
  <si>
    <t>item33</t>
  </si>
  <si>
    <t>item35</t>
  </si>
  <si>
    <t>item37</t>
  </si>
  <si>
    <t>item38</t>
  </si>
  <si>
    <t>item39</t>
  </si>
  <si>
    <t>item40</t>
  </si>
  <si>
    <t>item41</t>
  </si>
  <si>
    <t>item42</t>
  </si>
  <si>
    <t>item43</t>
  </si>
  <si>
    <t>item45</t>
  </si>
  <si>
    <t>item46</t>
  </si>
  <si>
    <t>item47</t>
  </si>
  <si>
    <t>item48</t>
  </si>
  <si>
    <t>item50</t>
  </si>
  <si>
    <t>item51</t>
  </si>
  <si>
    <t>item53</t>
  </si>
  <si>
    <t>item54</t>
  </si>
  <si>
    <t>item56</t>
  </si>
  <si>
    <t>item57</t>
  </si>
  <si>
    <t>item61</t>
  </si>
  <si>
    <t>item64</t>
  </si>
  <si>
    <t>item67</t>
  </si>
  <si>
    <t>item70</t>
  </si>
  <si>
    <t>item71</t>
  </si>
  <si>
    <t>item72</t>
  </si>
  <si>
    <t>item73</t>
  </si>
  <si>
    <t>item76</t>
  </si>
  <si>
    <t>item77</t>
  </si>
  <si>
    <t>item78</t>
  </si>
  <si>
    <t>item80</t>
  </si>
  <si>
    <t>item81</t>
  </si>
  <si>
    <t>item84</t>
  </si>
  <si>
    <t>item86</t>
  </si>
  <si>
    <t>item88</t>
  </si>
  <si>
    <t>item90</t>
  </si>
  <si>
    <t>item92</t>
  </si>
  <si>
    <t>item93</t>
  </si>
  <si>
    <t>item94</t>
  </si>
  <si>
    <t>item98</t>
  </si>
  <si>
    <t>item101</t>
  </si>
  <si>
    <t>item104</t>
  </si>
  <si>
    <t>item106</t>
  </si>
  <si>
    <t>item109</t>
  </si>
  <si>
    <t>item111</t>
  </si>
  <si>
    <t>item113</t>
  </si>
  <si>
    <t>item115</t>
  </si>
  <si>
    <t>item117</t>
  </si>
  <si>
    <t>item119</t>
  </si>
  <si>
    <t>item121</t>
  </si>
  <si>
    <t>item123</t>
  </si>
  <si>
    <t>item125</t>
  </si>
  <si>
    <t>item127</t>
  </si>
  <si>
    <t>item129</t>
  </si>
  <si>
    <t>item131</t>
  </si>
  <si>
    <t>item134</t>
  </si>
  <si>
    <t>item136</t>
  </si>
  <si>
    <t>item138</t>
  </si>
  <si>
    <t>item141</t>
  </si>
  <si>
    <t>item143</t>
  </si>
  <si>
    <t>item145</t>
  </si>
  <si>
    <r>
      <t>Tender Inviting Authority:</t>
    </r>
    <r>
      <rPr>
        <b/>
        <sz val="11"/>
        <color indexed="60"/>
        <rFont val="Arial"/>
        <family val="2"/>
      </rPr>
      <t xml:space="preserve"> Director CSIR-IIIM, Canal Road Jammu</t>
    </r>
  </si>
  <si>
    <r>
      <t>Name of Work:</t>
    </r>
    <r>
      <rPr>
        <b/>
        <sz val="11"/>
        <color indexed="60"/>
        <rFont val="Arial"/>
        <family val="2"/>
      </rPr>
      <t xml:space="preserve"> Modular Clean Room</t>
    </r>
  </si>
  <si>
    <t>Contract No:  12(296)/2020-P</t>
  </si>
  <si>
    <t>nos.</t>
  </si>
  <si>
    <t>item27</t>
  </si>
  <si>
    <t xml:space="preserve">Construction: Triple Walled Model
No. of walls: Three
Output Result : Complete Dry
Interior &amp; Exterior: SS 304
Gasket : Joint less Neoprene Gasket
Working Pressure: 15 – 20 psi
Working Temperature :110°C to 129°C
Controller based :PID controller
Pressure display :Analog dial gauge
Timer: Digital Timer with Alarm
Hydraulic tested :Tested up to 40 psi
Basket : Stainless steel wire mesh type basket
Power supply : Single-phase/triple phase
Safety features : Low water indicator, Automatic pressure switch, Steam release valve, spring-loaded safety valve, Over temperature protection
21 CFR controller: 21 CFR controllers &amp; software with our Steam Sterilizer for real-time monitoring of the temperature and pressure. 21 CFR controllers come with a computer interface that gives you real-time recording without any manipulation. Our controller display digital temperature, digital pressure, digital timer, purging temperature, &amp; F0 value. 21 CFR controllers come with many features required for Steam Sterilizer.    
Real-time printing, Real-time data logging, F0 Value
4 channel mapping, Real-Time chart, Digital Pressure display
Fully automatic operation
Diameter 500 mm X Height 760 mm , Volume 150 liters, Load 5kW
</t>
  </si>
  <si>
    <t>Autoclave - Horizontal Steam Sterilizer, Rectangular Shape</t>
  </si>
  <si>
    <t>Shape Rectangular
Operating  temperature 121°C -134 °C
Operating  pressure 15 to 25 psi
Hydraulic tested on 40 psi
Insulation High-Quality Glass wool
Piping Stainless Steel 304
Chamber condensate line Moisture Trap
Controller type NABL certified PID temperature controller,  Digital timer controller with
END cycle buzzer
Sensor Calibrated PT 100
Heaters ISI mark immersion heaters
LID SS 304 w/ Pressure locking device
Radial locking system Chrome-plated MS
Stand SS 304
Tray SS tray /Sliding Trolley option rectangular
Power supply 440 Volts 50 Hz, Three Phase
Diameter X Height (mm) 500X900
Volume (Liters) 175
Standard IS 3829,ISO,ASTM and CE
PLC with HMI Delta, Siemens &amp;amp; Eurotherm PLC with touch screen HMI for better user
experience. PLC consists of data logging facility, preset programs, USB port, RS 232 port,
Graph, Animation and real-time printing with time, pressure and temperature
recording.
Temperature Controller a microprocessor-based PID controller consists of temperature,
timer with a buzzer alarm. The controller has a double LED display for set and process
value with a time of 9999 minutes.
21 CFR Controllers 21 CFR controllers display F0 value with an online data recording
facility without any manipulation.  15 minutes at 121.1 degrees give F0 value 15 points;
it is an important factor these days in the sterilization of surgical instruments in the
pharmaceutical industry.
Pressure Controller The pressure controller cuts off the electrical supply of heaters
when it reaches to set value.
DOORS The sterilizer can be designed in a single door or double door with a radial
locking provision. Negative or positive pressure doesn’t allow the door to open until it
comes to atmospheric pressure.
TROLLEY The trolley can be designed in stainless steel or Mild steel with SS wheels for
easy mobility. The trolley is a very essential part of the horizontal sterilizer which saves
material from contamination.
Safety Features Moisture Trap, Emergency ON/OFF, Vacuum Breaker, Multi Port Valve,
Low water indicator, Automatic pressure switch, Steam release valve, spring-loaded
safety valve, Over temperature protection</t>
  </si>
  <si>
    <t>Anti Vibration Table</t>
  </si>
  <si>
    <t>Size L 900 mm X D 600 mm X H 900 mm</t>
  </si>
  <si>
    <t>Full Height Cabinet for Storage with glass door, As per SEFA Norms    </t>
  </si>
  <si>
    <t>Tall Vertical Storage Cabinet for keeping files (Size L 1000 mmX W 400 mm X H 2100
mm) Material of construction of under storage cabinet
Storage cabinets are custom-designed to fit in the given space with
enough shelves and compartments as deemed necessary to utilize
maximum available space for keeping files, books etc.
Material of construction: Cabinet made in thick GI construction with corrosion resistant
powder-coating/speciality coating.
Number of shelves as per the size.
Cabinet doors are made of toughened glass for easy visibility of books/files inside the
cabinets.
Door handles are pull type anodized/SS with self-closing hinges
11 Wall Bench with overhead cabinets as per SEFA 8 M and SEFA</t>
  </si>
  <si>
    <t>Wall Bench with overhead cabinets as per SEFA 8 M and SEFA 10 Norms</t>
  </si>
  <si>
    <t>L (mm) X B(mm) X H (mm) = (1200+900+1500+1800+2100) X 750 X 900, Material of
construction - SS 304, along with Electrical raceway.</t>
  </si>
  <si>
    <t>Under benches for Wall bench As per SEFA 8M and SEFA 10 Norms</t>
  </si>
  <si>
    <t>On heavy duty SS castors, Dimension -L(mm) X B (mm) X H (mm)  = 600X500X820 with two doors and one drawer</t>
  </si>
  <si>
    <t>BOD Incubator (Refrigerated)</t>
  </si>
  <si>
    <t xml:space="preserve">
• Standard temperature setting range 0°C up to 99.9°C . 
• Temperature Uniformity ±0.3 °C at 37 °C. 
• Control: The system should have Microprocessor PID Control Technology.
• Volume: The system should be in the chamber volume range of 110 -150 Liters 
• Door Sealing: The system should have Secure 2-point door seal and eccentric hinge ensure maximum gasket compression for stable chamber temperature
• Ventilation system:
o Forced convection design which allows rapid temperature response rates, improves the Uniformity and reduces fluctuation.
o Low noise during operation.
o Ventilated stainless steel shelves contribute to uniform air circulation.
• Heating Technology: The system should have Pre heating technology where there are no exposed heating elements located inside the chamber to ensure maximum user safety.
• Access port: The system should have access port for temperature validation &amp; mapping.
• Defrosting system: The system should have Auto defrosting system, which should get activate regularly for a pre determined period
• Disinfection System: The system should have UV disinfection system which should run after initial start-up or manual control
• Exterior &amp; Interior: The exterior of the system should be of Electro galvanized steel with Antimicrobial Coating for killing the surface bacteria &amp; the interior should be of Stainless steel, grade 304 with two SS Shelves
• Exterior Dimensions: Due to the space constraint the external dimension must not be higher than W × D × H = 32˝ × 33˝ × 41˝ 
•  Data Logging: PC-based software package developed for remote monitoring, data logging and programming/device configuration should be included.
•  Machine must be supplied with validation certificates i.e. DQ, IQ, OQ, PQ 
• Machine must be EN ISO/IEC 17050-1:2010 and CE certified</t>
  </si>
  <si>
    <t xml:space="preserve">CO2 Incubator </t>
  </si>
  <si>
    <t>• Temperature range Ambient +5°C to 45°C . 
• Temperature Uniformity ±0.3 °C at 37 °C. 
• Interior Volume: Minimum 170 L and must not be higher than 200 liters
• CO2 control range: 0-20%. Control: Better than ±0.1%, measures with T/C sensor
• Readability and Satiability at least 0.1%. 
• Stainless steel shelves and supports should be readily removable without tools for easy cleaning, autoclaving or adjustment. 
• Heat sterilization cycle of at least 140⁰C for 12 hours to safely kill all organisms within the chamber. 
• Built in system audible alarm should be activated if the outer door is opened during the Heat Sterilization cycle and the temperature is 60°C or greater to ensure safety in the lab. 
• The Microprocessor Control System should give clear cut written message for the errors, should guide through the cycle with start-up and cycle status messages during decontamination phase. 
• Post decontamination process, the system should return to normal operating status without the need for manual cleaning. 
• HEPA filtered chamber airflow. 
- 100% filtration of chamber air every 60 seconds to clean room particulate and air borne contamination to best air quality standards thereby providing constant protection against contaminations. 
• Built-in system with adjustable timeframe to notify the user when it’s time to replace the filter and should be easily removable without tools. 
• Uniform distribution of direct heat at every part of the inner chamber. 
• There should be microbiological filters on all gas inlets and outlets and sample ports to reduce the potential contamination sources. 
• Programmable tracking alarms for temperature and CO2. Alarms should be custom configurable. 
• All probes and sensors located inside the chamber should be easily located. 
• System should be compatible to 230V/50-60 Hz. 
• Machine must be EN ISO/IEC 17050-1:2010 and CE certified</t>
  </si>
  <si>
    <t>GARMENT CABINET (SS)</t>
  </si>
  <si>
    <t>• Garment Cabinet (L900mm X W400mm X H2700mm) with UV light provision , HEPA filter, Pre filters and it should be connected with the HVAC system, Material of construction SS-304 with Glass windows on the doors along with lock and key facility on the door.  Two Partition and Numbers of Shelves for Aprons Storage.</t>
  </si>
  <si>
    <t>DUSTBINS (SS)</t>
  </si>
  <si>
    <t xml:space="preserve">• Provision for clean room dustbin made up of SS 304, electro polished, cover should be operated by Foot pedal, round in shape, size -  H 15 inch X 10 inch Dia  </t>
  </si>
  <si>
    <t xml:space="preserve">Clean room Chair </t>
  </si>
  <si>
    <t>• As per the norms of the clean room application, ESD protection, should have leg support, height adjustable, castors on the legs, MOC – Stainless steel and cushion on sitting and back support without hand support, Should have proper stitching of the cushion and back outer cover (Stapler or pasting of the outer cover is not accepted)</t>
  </si>
  <si>
    <t>Emergency Shower along with Eye wash</t>
  </si>
  <si>
    <t xml:space="preserve">• Floor Mounted Emergency shower with eye wash- Galvanized steel piping. Brass fittings and Elbows with anti-corrosive polyamide 11 coating, high-visibility yellow plastic. WATER INLET: 1 1/4" PRESSURE: Rec. 2 bar, Min. 1,5   Max. 8 bar. SHOWER -Showerhead in plastic ABS. Flow rate regulated at110 l/min OPERATION: Pull handle
EYEWASH -Two high-flow aerated water spray heads at low pressure with automatic opening anti-dust cover. Eyewash assembly in plastic ABS. Eyewash bowl in plastic ABS, Flow rate regulated at 22 l/mi, OPERATION: Push handle, Dimensions: 75x20x25cm (Should follow the ANSI disability friendly standards)
</t>
  </si>
  <si>
    <t>ELECTRONIC SYSTEM</t>
  </si>
  <si>
    <t>FIRE ALARM SYSTEM</t>
  </si>
  <si>
    <t>Access Control System.</t>
  </si>
  <si>
    <t xml:space="preserve">SDesign, Supply, Installation, Testing, Commissioning &amp; Handing over the Access Control System as follows: Supply, Installation , Testing and Commissioning  of Micro processor based access 1 Door  controller engineered with  32 bit CPU having capacity of 1 door to integrate with 4 Readers at Multiple locations, Expandable, Net workable. TCP/IP protocol compatible distributed Intelligence and inbuilt flash memory, having data base upto 40000 cards and support transaction buffer of 10000 transaction, 2 supervised inputs and 1 Nos of relay outputs for easy and reliable interface with the 3rd party systems.  Complete with Digital Power supply etc as required. Can read both biometric and card.                                                                                                       
</t>
  </si>
  <si>
    <t>View Panel Size : 1000x1000mm</t>
  </si>
  <si>
    <t>Size:- 1500X350X610mm</t>
  </si>
  <si>
    <t>Size:- 600X600X600mm</t>
  </si>
  <si>
    <t>Size:- 1200X600X600mm</t>
  </si>
  <si>
    <t>Design, Supply, installation, testing&amp; commissioning of following items in FIRE ALARM SYSTEM. As per the technical specification as well as drawing to cover each room of the Microbiology clean room area
• Fire smoke detectors 
• Fire Alarm Panel.  
• Battery 
•  Audible Visual devices Sounder (Hotter) 
• Heat Sensor
•  Manual Call Point  
•  FRSL Armoured Cable (Make: Gloster)
• 25 mm PVC conduit including all accessories complete as required
• Pipe with all Necessary Fittings ( Jindal) 2.00 lot
• Fire Extinguisher including all accessories completeas per technical specification are required</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</si>
</sst>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9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b/>
      <sz val="12"/>
      <color indexed="8"/>
      <name val="Calibri"/>
      <family val="2"/>
    </font>
    <font>
      <sz val="12"/>
      <color indexed="8"/>
      <name val="Calibri"/>
      <family val="2"/>
    </font>
    <font>
      <sz val="11"/>
      <color indexed="17"/>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sz val="11"/>
      <name val="Calibri"/>
      <family val="2"/>
    </font>
    <font>
      <b/>
      <sz val="11"/>
      <color indexed="8"/>
      <name val="Times New Roman"/>
      <family val="1"/>
    </font>
    <font>
      <b/>
      <sz val="11.5"/>
      <color indexed="8"/>
      <name val="Times New Roman"/>
      <family val="1"/>
    </font>
    <font>
      <b/>
      <sz val="13"/>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sz val="11"/>
      <color rgb="FF000000"/>
      <name val="Calibri"/>
      <family val="2"/>
    </font>
    <font>
      <sz val="11"/>
      <color rgb="FF000000"/>
      <name val="Calibri"/>
      <family val="2"/>
    </font>
    <font>
      <b/>
      <sz val="12"/>
      <color theme="1"/>
      <name val="Calibri"/>
      <family val="2"/>
    </font>
    <font>
      <sz val="12"/>
      <color theme="1"/>
      <name val="Calibri"/>
      <family val="2"/>
    </font>
    <font>
      <b/>
      <sz val="12"/>
      <color rgb="FF000000"/>
      <name val="Calibri"/>
      <family val="2"/>
    </font>
    <font>
      <b/>
      <sz val="11"/>
      <color theme="1"/>
      <name val="Times New Roman"/>
      <family val="1"/>
    </font>
    <font>
      <b/>
      <sz val="11.5"/>
      <color rgb="FF000000"/>
      <name val="Times New Roman"/>
      <family val="1"/>
    </font>
    <font>
      <b/>
      <sz val="13"/>
      <color theme="1"/>
      <name val="Calibri"/>
      <family val="2"/>
    </font>
    <font>
      <b/>
      <u val="single"/>
      <sz val="16"/>
      <color rgb="FFFF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theme="2"/>
        <bgColor indexed="64"/>
      </patternFill>
    </fill>
    <fill>
      <patternFill patternType="solid">
        <fgColor theme="2" tint="-0.09996999800205231"/>
        <bgColor indexed="64"/>
      </patternFill>
    </fill>
    <fill>
      <patternFill patternType="solid">
        <fgColor rgb="FFFFC0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color indexed="63"/>
      </top>
      <bottom style="thin"/>
    </border>
    <border>
      <left>
        <color indexed="63"/>
      </left>
      <right style="medium"/>
      <top>
        <color indexed="63"/>
      </top>
      <bottom style="medium"/>
    </border>
    <border>
      <left>
        <color indexed="63"/>
      </left>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right style="thin"/>
      <top style="thin"/>
      <bottom style="thin"/>
    </border>
    <border>
      <left>
        <color indexed="63"/>
      </left>
      <right style="medium"/>
      <top style="medium"/>
      <bottom style="mediu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7" fillId="0" borderId="0" applyNumberFormat="0" applyFill="0" applyBorder="0" applyAlignment="0" applyProtection="0"/>
    <xf numFmtId="0" fontId="8"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7"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40">
    <xf numFmtId="0" fontId="0" fillId="0" borderId="0" xfId="0" applyFont="1" applyAlignment="1">
      <alignment/>
    </xf>
    <xf numFmtId="0" fontId="3" fillId="0" borderId="0" xfId="57" applyNumberFormat="1" applyFont="1" applyFill="1" applyBorder="1" applyAlignment="1">
      <alignment vertical="center"/>
      <protection/>
    </xf>
    <xf numFmtId="0" fontId="69" fillId="0" borderId="0" xfId="57" applyNumberFormat="1" applyFont="1" applyFill="1" applyBorder="1" applyAlignment="1" applyProtection="1">
      <alignment vertical="center"/>
      <protection locked="0"/>
    </xf>
    <xf numFmtId="0" fontId="69"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70"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9"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9"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9" fillId="0" borderId="0" xfId="57" applyNumberFormat="1" applyFont="1" applyFill="1" applyAlignment="1">
      <alignment vertical="top"/>
      <protection/>
    </xf>
    <xf numFmtId="0" fontId="71"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9" fillId="0" borderId="0" xfId="57" applyNumberFormat="1" applyFont="1" applyFill="1" applyAlignment="1" applyProtection="1">
      <alignment vertical="top"/>
      <protection/>
    </xf>
    <xf numFmtId="0" fontId="0" fillId="0" borderId="0" xfId="57" applyNumberFormat="1" applyFill="1">
      <alignment/>
      <protection/>
    </xf>
    <xf numFmtId="0" fontId="72" fillId="0" borderId="0" xfId="57" applyNumberFormat="1" applyFont="1" applyFill="1">
      <alignment/>
      <protection/>
    </xf>
    <xf numFmtId="0" fontId="73"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74"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5" fillId="33" borderId="10" xfId="59" applyNumberFormat="1" applyFont="1" applyFill="1" applyBorder="1" applyAlignment="1" applyProtection="1">
      <alignment vertical="center" wrapText="1"/>
      <protection locked="0"/>
    </xf>
    <xf numFmtId="0" fontId="71"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6" fillId="34" borderId="10" xfId="59" applyNumberFormat="1" applyFont="1" applyFill="1" applyBorder="1" applyAlignment="1">
      <alignment horizontal="center" vertical="top" wrapText="1"/>
      <protection/>
    </xf>
    <xf numFmtId="0" fontId="76"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7" fillId="33" borderId="10" xfId="64" applyNumberFormat="1" applyFont="1" applyFill="1" applyBorder="1" applyAlignment="1">
      <alignment horizontal="center" vertical="center"/>
    </xf>
    <xf numFmtId="0" fontId="78"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9" fillId="0" borderId="11" xfId="59" applyNumberFormat="1" applyFont="1" applyFill="1" applyBorder="1" applyAlignment="1">
      <alignment horizontal="left" vertical="center" wrapText="1"/>
      <protection/>
    </xf>
    <xf numFmtId="0" fontId="3" fillId="3" borderId="0" xfId="57" applyNumberFormat="1" applyFont="1" applyFill="1" applyAlignment="1">
      <alignment vertical="center"/>
      <protection/>
    </xf>
    <xf numFmtId="0" fontId="69" fillId="3" borderId="0" xfId="57" applyNumberFormat="1" applyFont="1" applyFill="1" applyAlignment="1">
      <alignment vertical="center"/>
      <protection/>
    </xf>
    <xf numFmtId="0" fontId="3" fillId="9" borderId="11" xfId="57" applyNumberFormat="1" applyFont="1" applyFill="1" applyBorder="1" applyAlignment="1">
      <alignment vertical="center"/>
      <protection/>
    </xf>
    <xf numFmtId="0" fontId="3" fillId="9" borderId="0" xfId="57" applyNumberFormat="1" applyFont="1" applyFill="1" applyAlignment="1">
      <alignment vertical="center"/>
      <protection/>
    </xf>
    <xf numFmtId="0" fontId="69" fillId="9" borderId="0" xfId="57" applyNumberFormat="1" applyFont="1" applyFill="1" applyAlignment="1">
      <alignment vertical="center"/>
      <protection/>
    </xf>
    <xf numFmtId="0" fontId="3" fillId="0" borderId="12" xfId="59" applyNumberFormat="1" applyFont="1" applyFill="1" applyBorder="1" applyAlignment="1">
      <alignment vertical="center" wrapText="1"/>
      <protection/>
    </xf>
    <xf numFmtId="0" fontId="3" fillId="0" borderId="10" xfId="57" applyNumberFormat="1" applyFont="1" applyFill="1" applyBorder="1" applyAlignment="1">
      <alignment horizontal="left" vertical="center"/>
      <protection/>
    </xf>
    <xf numFmtId="2" fontId="3" fillId="0" borderId="10" xfId="59" applyNumberFormat="1" applyFont="1" applyFill="1" applyBorder="1" applyAlignment="1">
      <alignment vertical="center"/>
      <protection/>
    </xf>
    <xf numFmtId="0" fontId="2" fillId="0" borderId="10" xfId="57" applyNumberFormat="1" applyFont="1" applyFill="1" applyBorder="1" applyAlignment="1" applyProtection="1">
      <alignment horizontal="right" vertical="center"/>
      <protection locked="0"/>
    </xf>
    <xf numFmtId="0" fontId="3" fillId="0" borderId="10" xfId="59" applyNumberFormat="1" applyFont="1" applyFill="1" applyBorder="1" applyAlignment="1">
      <alignment vertical="center"/>
      <protection/>
    </xf>
    <xf numFmtId="0" fontId="3" fillId="0" borderId="10" xfId="57" applyNumberFormat="1" applyFont="1" applyFill="1" applyBorder="1" applyAlignment="1">
      <alignment vertical="center"/>
      <protection/>
    </xf>
    <xf numFmtId="2" fontId="2" fillId="33" borderId="13" xfId="57" applyNumberFormat="1" applyFont="1" applyFill="1" applyBorder="1" applyAlignment="1" applyProtection="1">
      <alignment horizontal="right" vertical="center"/>
      <protection locked="0"/>
    </xf>
    <xf numFmtId="2" fontId="2" fillId="0" borderId="10" xfId="57" applyNumberFormat="1" applyFont="1" applyFill="1" applyBorder="1" applyAlignment="1" applyProtection="1">
      <alignment vertical="center"/>
      <protection locked="0"/>
    </xf>
    <xf numFmtId="0" fontId="2" fillId="0" borderId="10" xfId="57" applyNumberFormat="1" applyFont="1" applyFill="1" applyBorder="1" applyAlignment="1">
      <alignment horizontal="center" vertical="center" wrapText="1"/>
      <protection/>
    </xf>
    <xf numFmtId="2" fontId="2" fillId="0" borderId="20" xfId="59" applyNumberFormat="1" applyFont="1" applyFill="1" applyBorder="1" applyAlignment="1">
      <alignment horizontal="right" vertical="center"/>
      <protection/>
    </xf>
    <xf numFmtId="2" fontId="2" fillId="0" borderId="20" xfId="58" applyNumberFormat="1" applyFont="1" applyFill="1" applyBorder="1" applyAlignment="1">
      <alignment horizontal="right" vertical="center"/>
      <protection/>
    </xf>
    <xf numFmtId="0" fontId="3" fillId="0" borderId="10" xfId="59" applyNumberFormat="1" applyFont="1" applyFill="1" applyBorder="1" applyAlignment="1">
      <alignment vertical="center" wrapText="1"/>
      <protection/>
    </xf>
    <xf numFmtId="2" fontId="3" fillId="0" borderId="12" xfId="59" applyNumberFormat="1" applyFont="1" applyFill="1" applyBorder="1" applyAlignment="1">
      <alignment vertical="center"/>
      <protection/>
    </xf>
    <xf numFmtId="0" fontId="3" fillId="0" borderId="12" xfId="57" applyNumberFormat="1" applyFont="1" applyFill="1" applyBorder="1" applyAlignment="1">
      <alignment horizontal="left" vertical="center"/>
      <protection/>
    </xf>
    <xf numFmtId="0" fontId="2" fillId="0" borderId="12" xfId="57" applyNumberFormat="1" applyFont="1" applyFill="1" applyBorder="1" applyAlignment="1" applyProtection="1">
      <alignment horizontal="right" vertical="center"/>
      <protection locked="0"/>
    </xf>
    <xf numFmtId="0" fontId="3" fillId="0" borderId="12" xfId="59" applyNumberFormat="1" applyFont="1" applyFill="1" applyBorder="1" applyAlignment="1">
      <alignment vertical="center"/>
      <protection/>
    </xf>
    <xf numFmtId="0" fontId="3" fillId="0" borderId="12" xfId="57" applyNumberFormat="1" applyFont="1" applyFill="1" applyBorder="1" applyAlignment="1">
      <alignment vertical="center"/>
      <protection/>
    </xf>
    <xf numFmtId="0" fontId="2" fillId="0" borderId="12" xfId="57" applyNumberFormat="1" applyFont="1" applyFill="1" applyBorder="1" applyAlignment="1" applyProtection="1">
      <alignment horizontal="left" vertical="center"/>
      <protection locked="0"/>
    </xf>
    <xf numFmtId="2" fontId="2" fillId="0" borderId="12" xfId="57" applyNumberFormat="1" applyFont="1" applyFill="1" applyBorder="1" applyAlignment="1" applyProtection="1">
      <alignment vertical="center"/>
      <protection locked="0"/>
    </xf>
    <xf numFmtId="2" fontId="2" fillId="0" borderId="13" xfId="57" applyNumberFormat="1" applyFont="1" applyFill="1" applyBorder="1" applyAlignment="1" applyProtection="1">
      <alignment vertical="center" wrapText="1"/>
      <protection locked="0"/>
    </xf>
    <xf numFmtId="0" fontId="2" fillId="0" borderId="13" xfId="57" applyNumberFormat="1" applyFont="1" applyFill="1" applyBorder="1" applyAlignment="1" applyProtection="1">
      <alignment horizontal="center" vertical="center" wrapText="1"/>
      <protection locked="0"/>
    </xf>
    <xf numFmtId="0" fontId="2" fillId="0" borderId="12" xfId="57" applyNumberFormat="1" applyFont="1" applyFill="1" applyBorder="1" applyAlignment="1" applyProtection="1">
      <alignment horizontal="center" vertical="center" wrapText="1"/>
      <protection locked="0"/>
    </xf>
    <xf numFmtId="0" fontId="2" fillId="0" borderId="12" xfId="57" applyNumberFormat="1" applyFont="1" applyFill="1" applyBorder="1" applyAlignment="1">
      <alignment horizontal="center" vertical="center" wrapText="1"/>
      <protection/>
    </xf>
    <xf numFmtId="2" fontId="2" fillId="0" borderId="21" xfId="59" applyNumberFormat="1" applyFont="1" applyFill="1" applyBorder="1" applyAlignment="1">
      <alignment horizontal="right" vertical="center"/>
      <protection/>
    </xf>
    <xf numFmtId="2" fontId="2" fillId="0" borderId="21" xfId="58" applyNumberFormat="1" applyFont="1" applyFill="1" applyBorder="1" applyAlignment="1">
      <alignment horizontal="right" vertical="center"/>
      <protection/>
    </xf>
    <xf numFmtId="0" fontId="69" fillId="9" borderId="11" xfId="57" applyNumberFormat="1" applyFont="1" applyFill="1" applyBorder="1" applyAlignment="1">
      <alignment vertical="center"/>
      <protection/>
    </xf>
    <xf numFmtId="0" fontId="80" fillId="0" borderId="22" xfId="0" applyFont="1" applyFill="1" applyBorder="1" applyAlignment="1">
      <alignment vertical="top" wrapText="1"/>
    </xf>
    <xf numFmtId="0" fontId="81" fillId="0" borderId="11" xfId="0" applyFont="1" applyFill="1" applyBorder="1" applyAlignment="1">
      <alignment wrapText="1"/>
    </xf>
    <xf numFmtId="0" fontId="67" fillId="0" borderId="11" xfId="0" applyFont="1" applyFill="1" applyBorder="1" applyAlignment="1">
      <alignment wrapText="1"/>
    </xf>
    <xf numFmtId="0" fontId="81" fillId="0" borderId="22" xfId="0" applyFont="1" applyFill="1" applyBorder="1" applyAlignment="1">
      <alignment horizontal="center" wrapText="1"/>
    </xf>
    <xf numFmtId="0" fontId="80" fillId="0" borderId="23" xfId="0" applyFont="1" applyFill="1" applyBorder="1" applyAlignment="1">
      <alignment vertical="top" wrapText="1"/>
    </xf>
    <xf numFmtId="0" fontId="81" fillId="0" borderId="23" xfId="0" applyFont="1" applyFill="1" applyBorder="1" applyAlignment="1">
      <alignment horizontal="center" wrapText="1"/>
    </xf>
    <xf numFmtId="0" fontId="82" fillId="0" borderId="11" xfId="0" applyFont="1" applyFill="1" applyBorder="1" applyAlignment="1">
      <alignment wrapText="1"/>
    </xf>
    <xf numFmtId="0" fontId="80" fillId="0" borderId="11" xfId="0" applyFont="1" applyFill="1" applyBorder="1" applyAlignment="1">
      <alignment vertical="top" wrapText="1"/>
    </xf>
    <xf numFmtId="0" fontId="81" fillId="0" borderId="22" xfId="0" applyFont="1" applyFill="1" applyBorder="1" applyAlignment="1">
      <alignment wrapText="1"/>
    </xf>
    <xf numFmtId="0" fontId="67" fillId="0" borderId="22" xfId="0" applyFont="1" applyFill="1" applyBorder="1" applyAlignment="1">
      <alignment vertical="top" wrapText="1"/>
    </xf>
    <xf numFmtId="0" fontId="81" fillId="0" borderId="22" xfId="0" applyFont="1" applyFill="1" applyBorder="1" applyAlignment="1">
      <alignment horizontal="center"/>
    </xf>
    <xf numFmtId="0" fontId="67" fillId="0" borderId="23" xfId="0" applyFont="1" applyFill="1" applyBorder="1" applyAlignment="1">
      <alignment vertical="top" wrapText="1"/>
    </xf>
    <xf numFmtId="0" fontId="80" fillId="0" borderId="11" xfId="0" applyFont="1" applyFill="1" applyBorder="1" applyAlignment="1">
      <alignment wrapText="1"/>
    </xf>
    <xf numFmtId="0" fontId="67" fillId="0" borderId="24" xfId="0" applyFont="1" applyFill="1" applyBorder="1" applyAlignment="1">
      <alignment wrapText="1"/>
    </xf>
    <xf numFmtId="0" fontId="67" fillId="0" borderId="25" xfId="0" applyFont="1" applyFill="1" applyBorder="1" applyAlignment="1">
      <alignment wrapText="1"/>
    </xf>
    <xf numFmtId="0" fontId="67" fillId="0" borderId="26" xfId="0" applyFont="1" applyFill="1" applyBorder="1" applyAlignment="1">
      <alignment wrapText="1"/>
    </xf>
    <xf numFmtId="0" fontId="0" fillId="0" borderId="22" xfId="0" applyFill="1" applyBorder="1" applyAlignment="1">
      <alignment vertical="top" wrapText="1"/>
    </xf>
    <xf numFmtId="0" fontId="81" fillId="0" borderId="0" xfId="0" applyFont="1" applyFill="1" applyAlignment="1">
      <alignment/>
    </xf>
    <xf numFmtId="0" fontId="81" fillId="0" borderId="11" xfId="0" applyFont="1" applyFill="1" applyBorder="1" applyAlignment="1">
      <alignment/>
    </xf>
    <xf numFmtId="0" fontId="67" fillId="0" borderId="0" xfId="0" applyFont="1" applyFill="1" applyAlignment="1">
      <alignment/>
    </xf>
    <xf numFmtId="0" fontId="67" fillId="0" borderId="11" xfId="0" applyFont="1" applyFill="1" applyBorder="1" applyAlignment="1">
      <alignment/>
    </xf>
    <xf numFmtId="0" fontId="67" fillId="0" borderId="11" xfId="0" applyFont="1" applyFill="1" applyBorder="1" applyAlignment="1">
      <alignment vertical="top" wrapText="1"/>
    </xf>
    <xf numFmtId="0" fontId="67" fillId="0" borderId="23" xfId="0" applyFont="1" applyFill="1" applyBorder="1" applyAlignment="1">
      <alignment wrapText="1"/>
    </xf>
    <xf numFmtId="0" fontId="0" fillId="0" borderId="22" xfId="0" applyFill="1" applyBorder="1" applyAlignment="1">
      <alignment wrapText="1"/>
    </xf>
    <xf numFmtId="0" fontId="67" fillId="0" borderId="22" xfId="0" applyFont="1" applyFill="1" applyBorder="1" applyAlignment="1">
      <alignment wrapText="1"/>
    </xf>
    <xf numFmtId="0" fontId="83" fillId="0" borderId="11" xfId="0" applyFont="1" applyFill="1" applyBorder="1" applyAlignment="1">
      <alignment horizontal="justify" vertical="top" wrapText="1"/>
    </xf>
    <xf numFmtId="0" fontId="80" fillId="0" borderId="22" xfId="0" applyFont="1" applyFill="1" applyBorder="1" applyAlignment="1">
      <alignment/>
    </xf>
    <xf numFmtId="0" fontId="3" fillId="0" borderId="11" xfId="59" applyNumberFormat="1" applyFont="1" applyFill="1" applyBorder="1" applyAlignment="1" applyProtection="1">
      <alignment horizontal="center" vertical="center"/>
      <protection hidden="1"/>
    </xf>
    <xf numFmtId="0" fontId="84" fillId="0" borderId="0" xfId="0" applyFont="1" applyFill="1" applyAlignment="1" applyProtection="1">
      <alignment/>
      <protection hidden="1"/>
    </xf>
    <xf numFmtId="0" fontId="79" fillId="0" borderId="11" xfId="59" applyNumberFormat="1" applyFont="1" applyFill="1" applyBorder="1" applyAlignment="1" applyProtection="1">
      <alignment horizontal="left" vertical="center" wrapText="1"/>
      <protection hidden="1"/>
    </xf>
    <xf numFmtId="0" fontId="3" fillId="0" borderId="11" xfId="57" applyNumberFormat="1" applyFont="1" applyFill="1" applyBorder="1" applyAlignment="1" applyProtection="1">
      <alignment horizontal="left" vertical="center"/>
      <protection hidden="1"/>
    </xf>
    <xf numFmtId="2" fontId="3" fillId="0" borderId="11" xfId="59" applyNumberFormat="1" applyFont="1" applyFill="1" applyBorder="1" applyAlignment="1" applyProtection="1">
      <alignment vertical="center"/>
      <protection hidden="1"/>
    </xf>
    <xf numFmtId="0" fontId="2" fillId="0" borderId="11" xfId="57" applyNumberFormat="1" applyFont="1" applyFill="1" applyBorder="1" applyAlignment="1" applyProtection="1">
      <alignment horizontal="right" vertical="center"/>
      <protection hidden="1"/>
    </xf>
    <xf numFmtId="0" fontId="3" fillId="0" borderId="11" xfId="59" applyNumberFormat="1" applyFont="1" applyFill="1" applyBorder="1" applyAlignment="1" applyProtection="1">
      <alignment vertical="center"/>
      <protection hidden="1"/>
    </xf>
    <xf numFmtId="0" fontId="3" fillId="0" borderId="11" xfId="57" applyNumberFormat="1" applyFont="1" applyFill="1" applyBorder="1" applyAlignment="1" applyProtection="1">
      <alignment vertical="center"/>
      <protection hidden="1"/>
    </xf>
    <xf numFmtId="0" fontId="2" fillId="0" borderId="11" xfId="57" applyNumberFormat="1" applyFont="1" applyFill="1" applyBorder="1" applyAlignment="1" applyProtection="1">
      <alignment horizontal="left" vertical="center"/>
      <protection hidden="1"/>
    </xf>
    <xf numFmtId="2" fontId="2" fillId="0" borderId="11" xfId="57" applyNumberFormat="1" applyFont="1" applyFill="1" applyBorder="1" applyAlignment="1" applyProtection="1">
      <alignment vertical="center"/>
      <protection hidden="1"/>
    </xf>
    <xf numFmtId="2" fontId="2" fillId="0" borderId="10" xfId="57" applyNumberFormat="1" applyFont="1" applyFill="1" applyBorder="1" applyAlignment="1" applyProtection="1">
      <alignment vertical="center" wrapText="1"/>
      <protection hidden="1"/>
    </xf>
    <xf numFmtId="0" fontId="2" fillId="0" borderId="10" xfId="57" applyNumberFormat="1" applyFont="1" applyFill="1" applyBorder="1" applyAlignment="1" applyProtection="1">
      <alignment horizontal="center" vertical="center" wrapText="1"/>
      <protection hidden="1"/>
    </xf>
    <xf numFmtId="0" fontId="2" fillId="0" borderId="11" xfId="57" applyNumberFormat="1" applyFont="1" applyFill="1" applyBorder="1" applyAlignment="1" applyProtection="1">
      <alignment horizontal="center" vertical="center" wrapText="1"/>
      <protection hidden="1"/>
    </xf>
    <xf numFmtId="2" fontId="2" fillId="0" borderId="16" xfId="59" applyNumberFormat="1" applyFont="1" applyFill="1" applyBorder="1" applyAlignment="1" applyProtection="1">
      <alignment horizontal="right" vertical="center"/>
      <protection hidden="1"/>
    </xf>
    <xf numFmtId="2" fontId="2" fillId="0" borderId="16" xfId="58" applyNumberFormat="1" applyFont="1" applyFill="1" applyBorder="1" applyAlignment="1" applyProtection="1">
      <alignment horizontal="right" vertical="center"/>
      <protection hidden="1"/>
    </xf>
    <xf numFmtId="0" fontId="3" fillId="0" borderId="11" xfId="59" applyNumberFormat="1" applyFont="1" applyFill="1" applyBorder="1" applyAlignment="1" applyProtection="1">
      <alignment vertical="center" wrapText="1"/>
      <protection hidden="1"/>
    </xf>
    <xf numFmtId="0" fontId="3" fillId="0" borderId="0" xfId="57" applyNumberFormat="1" applyFont="1" applyFill="1" applyAlignment="1" applyProtection="1">
      <alignment vertical="center"/>
      <protection hidden="1"/>
    </xf>
    <xf numFmtId="0" fontId="69" fillId="0" borderId="0" xfId="57" applyNumberFormat="1" applyFont="1" applyFill="1" applyAlignment="1" applyProtection="1">
      <alignment vertical="center"/>
      <protection hidden="1"/>
    </xf>
    <xf numFmtId="0" fontId="3" fillId="0" borderId="10" xfId="59" applyNumberFormat="1" applyFont="1" applyFill="1" applyBorder="1" applyAlignment="1" applyProtection="1">
      <alignment horizontal="center" vertical="center"/>
      <protection hidden="1"/>
    </xf>
    <xf numFmtId="0" fontId="3" fillId="9" borderId="0" xfId="57" applyNumberFormat="1" applyFont="1" applyFill="1" applyAlignment="1" applyProtection="1">
      <alignment vertical="center"/>
      <protection hidden="1"/>
    </xf>
    <xf numFmtId="0" fontId="69" fillId="9" borderId="0" xfId="57" applyNumberFormat="1" applyFont="1" applyFill="1" applyAlignment="1" applyProtection="1">
      <alignment vertical="center"/>
      <protection hidden="1"/>
    </xf>
    <xf numFmtId="0" fontId="81" fillId="0" borderId="11" xfId="0" applyFont="1" applyFill="1" applyBorder="1" applyAlignment="1" applyProtection="1">
      <alignment wrapText="1"/>
      <protection hidden="1"/>
    </xf>
    <xf numFmtId="0" fontId="3" fillId="0" borderId="12" xfId="59" applyNumberFormat="1" applyFont="1" applyFill="1" applyBorder="1" applyAlignment="1" applyProtection="1">
      <alignment horizontal="center" vertical="center"/>
      <protection hidden="1"/>
    </xf>
    <xf numFmtId="0" fontId="84" fillId="0" borderId="23" xfId="0" applyFont="1" applyFill="1" applyBorder="1" applyAlignment="1" applyProtection="1">
      <alignment vertical="top"/>
      <protection hidden="1"/>
    </xf>
    <xf numFmtId="0" fontId="3" fillId="0" borderId="12" xfId="57" applyNumberFormat="1" applyFont="1" applyFill="1" applyBorder="1" applyAlignment="1" applyProtection="1">
      <alignment horizontal="left" vertical="center"/>
      <protection hidden="1"/>
    </xf>
    <xf numFmtId="2" fontId="3" fillId="0" borderId="12" xfId="59" applyNumberFormat="1" applyFont="1" applyFill="1" applyBorder="1" applyAlignment="1" applyProtection="1">
      <alignment vertical="center"/>
      <protection hidden="1"/>
    </xf>
    <xf numFmtId="0" fontId="81" fillId="0" borderId="11" xfId="0" applyFont="1" applyFill="1" applyBorder="1" applyAlignment="1" applyProtection="1">
      <alignment horizontal="justify" vertical="top" wrapText="1"/>
      <protection hidden="1"/>
    </xf>
    <xf numFmtId="0" fontId="81" fillId="0" borderId="22" xfId="0" applyFont="1" applyFill="1" applyBorder="1" applyAlignment="1" applyProtection="1">
      <alignment wrapText="1"/>
      <protection hidden="1"/>
    </xf>
    <xf numFmtId="0" fontId="80" fillId="0" borderId="11" xfId="0" applyFont="1" applyFill="1" applyBorder="1" applyAlignment="1" applyProtection="1">
      <alignment/>
      <protection hidden="1"/>
    </xf>
    <xf numFmtId="0" fontId="83" fillId="0" borderId="11" xfId="0" applyFont="1" applyFill="1" applyBorder="1" applyAlignment="1" applyProtection="1">
      <alignment wrapText="1"/>
      <protection hidden="1"/>
    </xf>
    <xf numFmtId="0" fontId="83" fillId="0" borderId="0" xfId="0" applyFont="1" applyFill="1" applyAlignment="1" applyProtection="1">
      <alignment wrapText="1"/>
      <protection hidden="1"/>
    </xf>
    <xf numFmtId="0" fontId="3" fillId="4" borderId="0" xfId="57" applyNumberFormat="1" applyFont="1" applyFill="1" applyAlignment="1" applyProtection="1">
      <alignment vertical="center"/>
      <protection hidden="1"/>
    </xf>
    <xf numFmtId="0" fontId="69" fillId="4" borderId="0" xfId="57" applyNumberFormat="1" applyFont="1" applyFill="1" applyAlignment="1" applyProtection="1">
      <alignment vertical="center"/>
      <protection hidden="1"/>
    </xf>
    <xf numFmtId="0" fontId="82" fillId="0" borderId="0" xfId="0" applyFont="1" applyFill="1" applyAlignment="1" applyProtection="1">
      <alignment/>
      <protection hidden="1"/>
    </xf>
    <xf numFmtId="0" fontId="3" fillId="3" borderId="0" xfId="57" applyNumberFormat="1" applyFont="1" applyFill="1" applyAlignment="1" applyProtection="1">
      <alignment vertical="center"/>
      <protection hidden="1"/>
    </xf>
    <xf numFmtId="0" fontId="69" fillId="3" borderId="0" xfId="57" applyNumberFormat="1" applyFont="1" applyFill="1" applyAlignment="1" applyProtection="1">
      <alignment vertical="center"/>
      <protection hidden="1"/>
    </xf>
    <xf numFmtId="0" fontId="3" fillId="36" borderId="0" xfId="57" applyNumberFormat="1" applyFont="1" applyFill="1" applyAlignment="1" applyProtection="1">
      <alignment vertical="center"/>
      <protection hidden="1"/>
    </xf>
    <xf numFmtId="0" fontId="69" fillId="36" borderId="0" xfId="57" applyNumberFormat="1" applyFont="1" applyFill="1" applyAlignment="1" applyProtection="1">
      <alignment vertical="center"/>
      <protection hidden="1"/>
    </xf>
    <xf numFmtId="0" fontId="81" fillId="0" borderId="11" xfId="0" applyFont="1" applyFill="1" applyBorder="1" applyAlignment="1" applyProtection="1">
      <alignment/>
      <protection hidden="1"/>
    </xf>
    <xf numFmtId="0" fontId="48" fillId="0" borderId="11" xfId="0" applyFont="1" applyFill="1" applyBorder="1" applyAlignment="1" applyProtection="1">
      <alignment/>
      <protection hidden="1"/>
    </xf>
    <xf numFmtId="0" fontId="67" fillId="0" borderId="11" xfId="0" applyFont="1" applyFill="1" applyBorder="1" applyAlignment="1" applyProtection="1">
      <alignment/>
      <protection hidden="1"/>
    </xf>
    <xf numFmtId="0" fontId="3" fillId="37" borderId="0" xfId="57" applyNumberFormat="1" applyFont="1" applyFill="1" applyAlignment="1" applyProtection="1">
      <alignment vertical="center"/>
      <protection hidden="1"/>
    </xf>
    <xf numFmtId="0" fontId="69" fillId="37" borderId="0" xfId="57" applyNumberFormat="1" applyFont="1" applyFill="1" applyAlignment="1" applyProtection="1">
      <alignment vertical="center"/>
      <protection hidden="1"/>
    </xf>
    <xf numFmtId="0" fontId="0" fillId="0" borderId="22" xfId="0" applyFill="1" applyBorder="1" applyAlignment="1" applyProtection="1">
      <alignment horizontal="justify" wrapText="1"/>
      <protection hidden="1"/>
    </xf>
    <xf numFmtId="0" fontId="82" fillId="0" borderId="11" xfId="0" applyFont="1" applyFill="1" applyBorder="1" applyAlignment="1" applyProtection="1">
      <alignment wrapText="1"/>
      <protection hidden="1"/>
    </xf>
    <xf numFmtId="0" fontId="82" fillId="0" borderId="22" xfId="0" applyFont="1" applyFill="1" applyBorder="1" applyAlignment="1" applyProtection="1">
      <alignment wrapText="1"/>
      <protection hidden="1"/>
    </xf>
    <xf numFmtId="0" fontId="0" fillId="0" borderId="22" xfId="0" applyFill="1" applyBorder="1" applyAlignment="1" applyProtection="1">
      <alignment horizontal="justify" vertical="top" wrapText="1"/>
      <protection hidden="1"/>
    </xf>
    <xf numFmtId="0" fontId="67" fillId="0" borderId="22" xfId="0" applyFont="1" applyFill="1" applyBorder="1" applyAlignment="1" applyProtection="1">
      <alignment wrapText="1"/>
      <protection hidden="1"/>
    </xf>
    <xf numFmtId="0" fontId="0" fillId="0" borderId="22" xfId="0" applyFill="1" applyBorder="1" applyAlignment="1" applyProtection="1">
      <alignment vertical="top" wrapText="1"/>
      <protection hidden="1"/>
    </xf>
    <xf numFmtId="0" fontId="80" fillId="0" borderId="22" xfId="0" applyFont="1" applyFill="1" applyBorder="1" applyAlignment="1" applyProtection="1">
      <alignment/>
      <protection hidden="1"/>
    </xf>
    <xf numFmtId="0" fontId="81" fillId="0" borderId="22" xfId="0" applyFont="1" applyFill="1" applyBorder="1" applyAlignment="1" applyProtection="1">
      <alignment horizontal="justify" vertical="top" wrapText="1"/>
      <protection hidden="1"/>
    </xf>
    <xf numFmtId="0" fontId="80" fillId="0" borderId="0" xfId="0" applyFont="1" applyFill="1" applyAlignment="1">
      <alignment/>
    </xf>
    <xf numFmtId="0" fontId="84" fillId="0" borderId="22" xfId="0" applyFont="1" applyFill="1" applyBorder="1" applyAlignment="1">
      <alignment wrapText="1"/>
    </xf>
    <xf numFmtId="2" fontId="2" fillId="0" borderId="12" xfId="57" applyNumberFormat="1" applyFont="1" applyFill="1" applyBorder="1" applyAlignment="1" applyProtection="1">
      <alignment horizontal="right" vertical="center"/>
      <protection hidden="1"/>
    </xf>
    <xf numFmtId="0" fontId="81" fillId="0" borderId="0" xfId="0" applyFont="1" applyFill="1" applyAlignment="1" applyProtection="1">
      <alignment wrapText="1"/>
      <protection hidden="1"/>
    </xf>
    <xf numFmtId="0" fontId="84" fillId="0" borderId="22" xfId="0" applyFont="1" applyFill="1" applyBorder="1" applyAlignment="1" applyProtection="1">
      <alignment/>
      <protection hidden="1"/>
    </xf>
    <xf numFmtId="0" fontId="3" fillId="38" borderId="0" xfId="57" applyNumberFormat="1" applyFont="1" applyFill="1" applyAlignment="1" applyProtection="1">
      <alignment vertical="center"/>
      <protection hidden="1"/>
    </xf>
    <xf numFmtId="0" fontId="69" fillId="38" borderId="0" xfId="57" applyNumberFormat="1" applyFont="1" applyFill="1" applyAlignment="1" applyProtection="1">
      <alignment vertical="center"/>
      <protection hidden="1"/>
    </xf>
    <xf numFmtId="0" fontId="3" fillId="22" borderId="0" xfId="57" applyNumberFormat="1" applyFont="1" applyFill="1" applyAlignment="1" applyProtection="1">
      <alignment vertical="center"/>
      <protection hidden="1"/>
    </xf>
    <xf numFmtId="0" fontId="69" fillId="22" borderId="0" xfId="57" applyNumberFormat="1" applyFont="1" applyFill="1" applyAlignment="1" applyProtection="1">
      <alignment vertical="center"/>
      <protection hidden="1"/>
    </xf>
    <xf numFmtId="0" fontId="79" fillId="0" borderId="27" xfId="59" applyNumberFormat="1" applyFont="1" applyFill="1" applyBorder="1" applyAlignment="1" applyProtection="1">
      <alignment horizontal="left" vertical="center" wrapText="1"/>
      <protection hidden="1"/>
    </xf>
    <xf numFmtId="0" fontId="84" fillId="0" borderId="11" xfId="0" applyFont="1" applyFill="1" applyBorder="1" applyAlignment="1" applyProtection="1">
      <alignment wrapText="1"/>
      <protection hidden="1"/>
    </xf>
    <xf numFmtId="0" fontId="84" fillId="0" borderId="22" xfId="0" applyFont="1" applyFill="1" applyBorder="1" applyAlignment="1" applyProtection="1">
      <alignment wrapText="1"/>
      <protection hidden="1"/>
    </xf>
    <xf numFmtId="0" fontId="82" fillId="0" borderId="28" xfId="0" applyFont="1" applyFill="1" applyBorder="1" applyAlignment="1" applyProtection="1">
      <alignment wrapText="1"/>
      <protection hidden="1"/>
    </xf>
    <xf numFmtId="0" fontId="85" fillId="0" borderId="28" xfId="0" applyFont="1" applyFill="1" applyBorder="1" applyAlignment="1" applyProtection="1">
      <alignment wrapText="1"/>
      <protection hidden="1"/>
    </xf>
    <xf numFmtId="0" fontId="86" fillId="0" borderId="28" xfId="0" applyFont="1" applyFill="1" applyBorder="1" applyAlignment="1" applyProtection="1">
      <alignment wrapText="1"/>
      <protection hidden="1"/>
    </xf>
    <xf numFmtId="0" fontId="79" fillId="0" borderId="10" xfId="59" applyNumberFormat="1" applyFont="1" applyFill="1" applyBorder="1" applyAlignment="1">
      <alignment horizontal="left" vertical="center" wrapText="1"/>
      <protection/>
    </xf>
    <xf numFmtId="0" fontId="2" fillId="0" borderId="10" xfId="57" applyNumberFormat="1" applyFont="1" applyFill="1" applyBorder="1" applyAlignment="1" applyProtection="1">
      <alignment horizontal="left" vertical="center"/>
      <protection locked="0"/>
    </xf>
    <xf numFmtId="0" fontId="79" fillId="0" borderId="12" xfId="59" applyNumberFormat="1" applyFont="1" applyFill="1" applyBorder="1" applyAlignment="1">
      <alignment horizontal="left" vertical="center" wrapText="1"/>
      <protection/>
    </xf>
    <xf numFmtId="2" fontId="2" fillId="0" borderId="11" xfId="57" applyNumberFormat="1" applyFont="1" applyFill="1" applyBorder="1" applyAlignment="1" applyProtection="1">
      <alignment vertical="center" wrapText="1"/>
      <protection hidden="1"/>
    </xf>
    <xf numFmtId="2" fontId="2" fillId="0" borderId="11" xfId="59" applyNumberFormat="1" applyFont="1" applyFill="1" applyBorder="1" applyAlignment="1" applyProtection="1">
      <alignment horizontal="right" vertical="center"/>
      <protection hidden="1"/>
    </xf>
    <xf numFmtId="2" fontId="2" fillId="0" borderId="11" xfId="58" applyNumberFormat="1" applyFont="1" applyFill="1" applyBorder="1" applyAlignment="1" applyProtection="1">
      <alignment horizontal="right" vertical="center"/>
      <protection hidden="1"/>
    </xf>
    <xf numFmtId="0" fontId="3" fillId="25" borderId="11" xfId="57" applyNumberFormat="1" applyFont="1" applyFill="1" applyBorder="1" applyAlignment="1" applyProtection="1">
      <alignment vertical="center"/>
      <protection hidden="1"/>
    </xf>
    <xf numFmtId="0" fontId="69" fillId="25" borderId="11" xfId="57" applyNumberFormat="1" applyFont="1" applyFill="1" applyBorder="1" applyAlignment="1" applyProtection="1">
      <alignment vertical="center"/>
      <protection hidden="1"/>
    </xf>
    <xf numFmtId="0" fontId="69" fillId="0" borderId="11" xfId="57" applyNumberFormat="1" applyFont="1" applyFill="1" applyBorder="1" applyAlignment="1" applyProtection="1">
      <alignment vertical="center"/>
      <protection hidden="1"/>
    </xf>
    <xf numFmtId="0" fontId="80" fillId="0" borderId="22" xfId="0" applyFont="1" applyFill="1" applyBorder="1" applyAlignment="1" applyProtection="1">
      <alignment vertical="top" wrapText="1"/>
      <protection hidden="1"/>
    </xf>
    <xf numFmtId="0" fontId="82" fillId="0" borderId="11" xfId="0" applyFont="1" applyFill="1" applyBorder="1" applyAlignment="1" applyProtection="1">
      <alignment/>
      <protection hidden="1"/>
    </xf>
    <xf numFmtId="0" fontId="87" fillId="0" borderId="11" xfId="0" applyFont="1" applyFill="1" applyBorder="1" applyAlignment="1" applyProtection="1">
      <alignment horizontal="justify"/>
      <protection hidden="1"/>
    </xf>
    <xf numFmtId="0" fontId="87" fillId="0" borderId="22" xfId="0" applyFont="1" applyFill="1" applyBorder="1" applyAlignment="1" applyProtection="1">
      <alignment horizontal="justify" vertical="top" wrapText="1"/>
      <protection hidden="1"/>
    </xf>
    <xf numFmtId="0" fontId="87" fillId="0" borderId="28" xfId="0" applyFont="1" applyFill="1" applyBorder="1" applyAlignment="1" applyProtection="1">
      <alignment/>
      <protection hidden="1"/>
    </xf>
    <xf numFmtId="2" fontId="2" fillId="0" borderId="11" xfId="57" applyNumberFormat="1" applyFont="1" applyFill="1" applyBorder="1" applyAlignment="1" applyProtection="1">
      <alignment horizontal="right" vertical="center"/>
      <protection hidden="1"/>
    </xf>
    <xf numFmtId="2" fontId="3" fillId="0" borderId="11" xfId="59" applyNumberFormat="1" applyFont="1" applyFill="1" applyBorder="1" applyAlignment="1" applyProtection="1">
      <alignment vertical="center"/>
      <protection/>
    </xf>
    <xf numFmtId="0" fontId="3" fillId="0" borderId="11" xfId="57" applyNumberFormat="1" applyFont="1" applyFill="1" applyBorder="1" applyAlignment="1" applyProtection="1">
      <alignment horizontal="left" vertical="center"/>
      <protection/>
    </xf>
    <xf numFmtId="0" fontId="79" fillId="0" borderId="11" xfId="59" applyNumberFormat="1" applyFont="1" applyFill="1" applyBorder="1" applyAlignment="1" applyProtection="1">
      <alignment horizontal="left" vertical="center" wrapText="1"/>
      <protection/>
    </xf>
    <xf numFmtId="0" fontId="80" fillId="0" borderId="11" xfId="0" applyNumberFormat="1" applyFont="1" applyFill="1" applyBorder="1" applyAlignment="1" applyProtection="1">
      <alignment/>
      <protection hidden="1"/>
    </xf>
    <xf numFmtId="0" fontId="2" fillId="0" borderId="11" xfId="59" applyNumberFormat="1" applyFont="1" applyFill="1" applyBorder="1" applyAlignment="1">
      <alignment vertical="center" wrapText="1"/>
      <protection/>
    </xf>
    <xf numFmtId="0" fontId="2" fillId="0" borderId="11" xfId="59" applyNumberFormat="1" applyFont="1" applyFill="1" applyBorder="1" applyAlignment="1" applyProtection="1">
      <alignment vertical="center" wrapText="1"/>
      <protection hidden="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7"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7" xfId="59" applyNumberFormat="1" applyFont="1" applyFill="1" applyBorder="1" applyAlignment="1">
      <alignment horizontal="center" vertical="top" wrapText="1"/>
      <protection/>
    </xf>
    <xf numFmtId="0" fontId="88"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70" fillId="0" borderId="29"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7"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ar\AppData\Local\Microsoft\Windows\Temporary%20Internet%20Files\Content.IE5\XRRUCCUI\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ar\AppData\Local\Microsoft\Windows\Temporary%20Internet%20Files\Content.IE5\XRRUCCUI\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64"/>
  <sheetViews>
    <sheetView showGridLines="0" zoomScale="93" zoomScaleNormal="93" zoomScalePageLayoutView="0" workbookViewId="0" topLeftCell="A157">
      <selection activeCell="G149" sqref="G149"/>
    </sheetView>
  </sheetViews>
  <sheetFormatPr defaultColWidth="9.140625" defaultRowHeight="15"/>
  <cols>
    <col min="1" max="1" width="15.28125" style="29" customWidth="1"/>
    <col min="2" max="2" width="93.00390625" style="29" customWidth="1"/>
    <col min="3" max="3" width="12.00390625" style="29" customWidth="1"/>
    <col min="4" max="4" width="12.421875" style="29" customWidth="1"/>
    <col min="5" max="5" width="11.00390625" style="29" customWidth="1"/>
    <col min="6" max="6" width="13.140625" style="29" customWidth="1"/>
    <col min="7" max="7" width="7.00390625" style="29" customWidth="1"/>
    <col min="8" max="8" width="5.57421875" style="29" customWidth="1"/>
    <col min="9" max="9" width="10.8515625" style="29" customWidth="1"/>
    <col min="10" max="10" width="11.421875" style="29" customWidth="1"/>
    <col min="11" max="11" width="9.7109375" style="29" customWidth="1"/>
    <col min="12" max="12" width="7.57421875" style="29" customWidth="1"/>
    <col min="13" max="13" width="17.8515625" style="29" customWidth="1"/>
    <col min="14" max="14" width="13.7109375" style="55"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232" t="str">
        <f>B2&amp;" BoQ"</f>
        <v>Item Wise BoQ</v>
      </c>
      <c r="B1" s="232"/>
      <c r="C1" s="232"/>
      <c r="D1" s="232"/>
      <c r="E1" s="232"/>
      <c r="F1" s="232"/>
      <c r="G1" s="232"/>
      <c r="H1" s="232"/>
      <c r="I1" s="232"/>
      <c r="J1" s="232"/>
      <c r="K1" s="232"/>
      <c r="L1" s="232"/>
      <c r="O1" s="2">
        <v>15</v>
      </c>
      <c r="P1" s="2"/>
      <c r="Q1" s="3"/>
      <c r="IE1" s="3"/>
      <c r="IF1" s="3"/>
      <c r="IG1" s="3"/>
      <c r="IH1" s="3"/>
      <c r="II1" s="3"/>
    </row>
    <row r="2" spans="1:17" s="1" customFormat="1" ht="25.5" customHeight="1" hidden="1">
      <c r="A2" s="31" t="s">
        <v>3</v>
      </c>
      <c r="B2" s="31" t="s">
        <v>37</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233" t="s">
        <v>256</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IE4" s="6"/>
      <c r="IF4" s="6"/>
      <c r="IG4" s="6"/>
      <c r="IH4" s="6"/>
      <c r="II4" s="6"/>
    </row>
    <row r="5" spans="1:243" s="5" customFormat="1" ht="30" customHeight="1">
      <c r="A5" s="233" t="s">
        <v>257</v>
      </c>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IE5" s="6"/>
      <c r="IF5" s="6"/>
      <c r="IG5" s="6"/>
      <c r="IH5" s="6"/>
      <c r="II5" s="6"/>
    </row>
    <row r="6" spans="1:243" s="5" customFormat="1" ht="30" customHeight="1">
      <c r="A6" s="233" t="s">
        <v>258</v>
      </c>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IE6" s="6"/>
      <c r="IF6" s="6"/>
      <c r="IG6" s="6"/>
      <c r="IH6" s="6"/>
      <c r="II6" s="6"/>
    </row>
    <row r="7" spans="1:243" s="5" customFormat="1" ht="29.25" customHeight="1" hidden="1">
      <c r="A7" s="235" t="s">
        <v>8</v>
      </c>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IE7" s="6"/>
      <c r="IF7" s="6"/>
      <c r="IG7" s="6"/>
      <c r="IH7" s="6"/>
      <c r="II7" s="6"/>
    </row>
    <row r="8" spans="1:243" s="7" customFormat="1" ht="58.5" customHeight="1">
      <c r="A8" s="32" t="s">
        <v>43</v>
      </c>
      <c r="B8" s="236"/>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8"/>
      <c r="IE8" s="8"/>
      <c r="IF8" s="8"/>
      <c r="IG8" s="8"/>
      <c r="IH8" s="8"/>
      <c r="II8" s="8"/>
    </row>
    <row r="9" spans="1:243" s="9" customFormat="1" ht="61.5" customHeight="1">
      <c r="A9" s="226" t="s">
        <v>42</v>
      </c>
      <c r="B9" s="227"/>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Y9" s="227"/>
      <c r="AZ9" s="227"/>
      <c r="BA9" s="227"/>
      <c r="BB9" s="227"/>
      <c r="BC9" s="22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50</v>
      </c>
      <c r="G11" s="56"/>
      <c r="H11" s="56"/>
      <c r="I11" s="56" t="s">
        <v>18</v>
      </c>
      <c r="J11" s="56" t="s">
        <v>19</v>
      </c>
      <c r="K11" s="56" t="s">
        <v>20</v>
      </c>
      <c r="L11" s="56" t="s">
        <v>21</v>
      </c>
      <c r="M11" s="57" t="s">
        <v>49</v>
      </c>
      <c r="N11" s="56" t="s">
        <v>51</v>
      </c>
      <c r="O11" s="56" t="s">
        <v>52</v>
      </c>
      <c r="P11" s="56" t="s">
        <v>48</v>
      </c>
      <c r="Q11" s="56" t="s">
        <v>47</v>
      </c>
      <c r="R11" s="56" t="s">
        <v>46</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45</v>
      </c>
      <c r="BB11" s="58" t="s">
        <v>44</v>
      </c>
      <c r="BC11" s="59" t="s">
        <v>41</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53</v>
      </c>
      <c r="C13" s="35"/>
      <c r="D13" s="36"/>
      <c r="E13" s="15"/>
      <c r="F13" s="36"/>
      <c r="G13" s="16"/>
      <c r="H13" s="16"/>
      <c r="I13" s="37"/>
      <c r="J13" s="17"/>
      <c r="K13" s="18"/>
      <c r="L13" s="18"/>
      <c r="M13" s="19"/>
      <c r="N13" s="20"/>
      <c r="O13" s="78"/>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155" customFormat="1" ht="32.25" customHeight="1">
      <c r="A14" s="139">
        <v>1.01</v>
      </c>
      <c r="B14" s="140" t="s">
        <v>54</v>
      </c>
      <c r="C14" s="141"/>
      <c r="D14" s="143"/>
      <c r="E14" s="142"/>
      <c r="F14" s="143"/>
      <c r="G14" s="144"/>
      <c r="H14" s="144"/>
      <c r="I14" s="145"/>
      <c r="J14" s="146"/>
      <c r="K14" s="147"/>
      <c r="L14" s="147"/>
      <c r="M14" s="192"/>
      <c r="N14" s="148"/>
      <c r="O14" s="148"/>
      <c r="P14" s="149"/>
      <c r="Q14" s="149"/>
      <c r="R14" s="149"/>
      <c r="S14" s="150"/>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2"/>
      <c r="BB14" s="153"/>
      <c r="BC14" s="154"/>
      <c r="IE14" s="156">
        <v>1.01</v>
      </c>
      <c r="IF14" s="156" t="s">
        <v>29</v>
      </c>
      <c r="IG14" s="156" t="s">
        <v>25</v>
      </c>
      <c r="IH14" s="156">
        <v>123.223</v>
      </c>
      <c r="II14" s="156" t="s">
        <v>27</v>
      </c>
    </row>
    <row r="15" spans="1:243" s="155" customFormat="1" ht="326.25" customHeight="1">
      <c r="A15" s="139">
        <v>1.02</v>
      </c>
      <c r="B15" s="154" t="s">
        <v>55</v>
      </c>
      <c r="C15" s="141"/>
      <c r="D15" s="143"/>
      <c r="E15" s="142"/>
      <c r="F15" s="143"/>
      <c r="G15" s="144"/>
      <c r="H15" s="144"/>
      <c r="I15" s="145"/>
      <c r="J15" s="146"/>
      <c r="K15" s="147"/>
      <c r="L15" s="147"/>
      <c r="M15" s="192"/>
      <c r="N15" s="148"/>
      <c r="O15" s="148"/>
      <c r="P15" s="149"/>
      <c r="Q15" s="149"/>
      <c r="R15" s="149"/>
      <c r="S15" s="150"/>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2"/>
      <c r="BB15" s="153"/>
      <c r="BC15" s="154"/>
      <c r="IE15" s="156">
        <v>1.02</v>
      </c>
      <c r="IF15" s="156" t="s">
        <v>30</v>
      </c>
      <c r="IG15" s="156" t="s">
        <v>31</v>
      </c>
      <c r="IH15" s="156">
        <v>213</v>
      </c>
      <c r="II15" s="156" t="s">
        <v>27</v>
      </c>
    </row>
    <row r="16" spans="1:243" s="9" customFormat="1" ht="32.25" customHeight="1" thickBot="1">
      <c r="A16" s="139">
        <v>2.02</v>
      </c>
      <c r="B16" s="112" t="s">
        <v>56</v>
      </c>
      <c r="C16" s="80" t="s">
        <v>32</v>
      </c>
      <c r="D16" s="65">
        <v>1</v>
      </c>
      <c r="E16" s="66" t="s">
        <v>27</v>
      </c>
      <c r="F16" s="65"/>
      <c r="G16" s="67"/>
      <c r="H16" s="67"/>
      <c r="I16" s="68" t="s">
        <v>28</v>
      </c>
      <c r="J16" s="69">
        <f>IF(I16="Less(-)",-1,1)</f>
        <v>1</v>
      </c>
      <c r="K16" s="70" t="s">
        <v>38</v>
      </c>
      <c r="L16" s="70" t="s">
        <v>6</v>
      </c>
      <c r="M16" s="71"/>
      <c r="N16" s="78"/>
      <c r="O16" s="78">
        <f>D16*M16*18%</f>
        <v>0</v>
      </c>
      <c r="P16" s="79"/>
      <c r="Q16" s="79"/>
      <c r="R16" s="79"/>
      <c r="S16" s="72"/>
      <c r="T16" s="73"/>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5">
        <f>total_amount_ba($B$2,$D$2,D16,F16,J16,K16,M16)*D16</f>
        <v>0</v>
      </c>
      <c r="BB16" s="76">
        <f>BA16+SUM(N16:AZ16)</f>
        <v>0</v>
      </c>
      <c r="BC16" s="64" t="str">
        <f>SpellNumber(L16,BB16)</f>
        <v>INR Zero Only</v>
      </c>
      <c r="IE16" s="10"/>
      <c r="IF16" s="10"/>
      <c r="IG16" s="10"/>
      <c r="IH16" s="10"/>
      <c r="II16" s="10"/>
    </row>
    <row r="17" spans="1:243" s="9" customFormat="1" ht="32.25" customHeight="1" thickBot="1">
      <c r="A17" s="139">
        <v>3.02</v>
      </c>
      <c r="B17" s="112" t="s">
        <v>57</v>
      </c>
      <c r="C17" s="80" t="s">
        <v>181</v>
      </c>
      <c r="D17" s="65">
        <v>1</v>
      </c>
      <c r="E17" s="66" t="s">
        <v>27</v>
      </c>
      <c r="F17" s="65"/>
      <c r="G17" s="67"/>
      <c r="H17" s="67"/>
      <c r="I17" s="68" t="s">
        <v>28</v>
      </c>
      <c r="J17" s="69">
        <f aca="true" t="shared" si="0" ref="J17:J80">IF(I17="Less(-)",-1,1)</f>
        <v>1</v>
      </c>
      <c r="K17" s="70" t="s">
        <v>38</v>
      </c>
      <c r="L17" s="70" t="s">
        <v>6</v>
      </c>
      <c r="M17" s="71"/>
      <c r="N17" s="78"/>
      <c r="O17" s="78">
        <f aca="true" t="shared" si="1" ref="O17:O80">D17*M17*18%</f>
        <v>0</v>
      </c>
      <c r="P17" s="79"/>
      <c r="Q17" s="79"/>
      <c r="R17" s="79"/>
      <c r="S17" s="72"/>
      <c r="T17" s="73"/>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5">
        <f aca="true" t="shared" si="2" ref="BA17:BA80">total_amount_ba($B$2,$D$2,D17,F17,J17,K17,M17)*D17</f>
        <v>0</v>
      </c>
      <c r="BB17" s="76">
        <f aca="true" t="shared" si="3" ref="BB17:BB80">BA17+SUM(N17:AZ17)</f>
        <v>0</v>
      </c>
      <c r="BC17" s="64" t="str">
        <f aca="true" t="shared" si="4" ref="BC17:BC80">SpellNumber(L17,BB17)</f>
        <v>INR Zero Only</v>
      </c>
      <c r="IE17" s="10"/>
      <c r="IF17" s="10"/>
      <c r="IG17" s="10"/>
      <c r="IH17" s="10"/>
      <c r="II17" s="10"/>
    </row>
    <row r="18" spans="1:243" s="158" customFormat="1" ht="32.25" customHeight="1">
      <c r="A18" s="157">
        <v>4.02</v>
      </c>
      <c r="B18" s="140" t="s">
        <v>58</v>
      </c>
      <c r="C18" s="141"/>
      <c r="D18" s="143"/>
      <c r="E18" s="142"/>
      <c r="F18" s="143"/>
      <c r="G18" s="144"/>
      <c r="H18" s="144"/>
      <c r="I18" s="145"/>
      <c r="J18" s="146"/>
      <c r="K18" s="147"/>
      <c r="L18" s="147"/>
      <c r="M18" s="192"/>
      <c r="N18" s="148"/>
      <c r="O18" s="148"/>
      <c r="P18" s="149"/>
      <c r="Q18" s="149"/>
      <c r="R18" s="149"/>
      <c r="S18" s="150"/>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2"/>
      <c r="BB18" s="153"/>
      <c r="BC18" s="154"/>
      <c r="IE18" s="159"/>
      <c r="IF18" s="159"/>
      <c r="IG18" s="159"/>
      <c r="IH18" s="159"/>
      <c r="II18" s="159"/>
    </row>
    <row r="19" spans="1:243" s="155" customFormat="1" ht="206.25" customHeight="1">
      <c r="A19" s="139">
        <v>5.02</v>
      </c>
      <c r="B19" s="160" t="s">
        <v>59</v>
      </c>
      <c r="C19" s="141"/>
      <c r="D19" s="143"/>
      <c r="E19" s="142"/>
      <c r="F19" s="143"/>
      <c r="G19" s="144"/>
      <c r="H19" s="144"/>
      <c r="I19" s="145"/>
      <c r="J19" s="146"/>
      <c r="K19" s="147"/>
      <c r="L19" s="147"/>
      <c r="M19" s="192"/>
      <c r="N19" s="148"/>
      <c r="O19" s="148"/>
      <c r="P19" s="149"/>
      <c r="Q19" s="149"/>
      <c r="R19" s="149"/>
      <c r="S19" s="150"/>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2"/>
      <c r="BB19" s="153"/>
      <c r="BC19" s="154"/>
      <c r="IE19" s="156"/>
      <c r="IF19" s="156"/>
      <c r="IG19" s="156"/>
      <c r="IH19" s="156"/>
      <c r="II19" s="156"/>
    </row>
    <row r="20" spans="1:243" s="9" customFormat="1" ht="32.25" customHeight="1">
      <c r="A20" s="139">
        <v>6.02</v>
      </c>
      <c r="B20" s="114" t="s">
        <v>60</v>
      </c>
      <c r="C20" s="80" t="s">
        <v>182</v>
      </c>
      <c r="D20" s="65">
        <v>1</v>
      </c>
      <c r="E20" s="66" t="s">
        <v>27</v>
      </c>
      <c r="F20" s="65"/>
      <c r="G20" s="67"/>
      <c r="H20" s="67"/>
      <c r="I20" s="68" t="s">
        <v>28</v>
      </c>
      <c r="J20" s="69">
        <f t="shared" si="0"/>
        <v>1</v>
      </c>
      <c r="K20" s="70" t="s">
        <v>38</v>
      </c>
      <c r="L20" s="70" t="s">
        <v>6</v>
      </c>
      <c r="M20" s="71"/>
      <c r="N20" s="78"/>
      <c r="O20" s="78">
        <f t="shared" si="1"/>
        <v>0</v>
      </c>
      <c r="P20" s="79"/>
      <c r="Q20" s="79"/>
      <c r="R20" s="79"/>
      <c r="S20" s="72"/>
      <c r="T20" s="73"/>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5">
        <f t="shared" si="2"/>
        <v>0</v>
      </c>
      <c r="BB20" s="76">
        <f t="shared" si="3"/>
        <v>0</v>
      </c>
      <c r="BC20" s="64" t="str">
        <f t="shared" si="4"/>
        <v>INR Zero Only</v>
      </c>
      <c r="IE20" s="10"/>
      <c r="IF20" s="10"/>
      <c r="IG20" s="10"/>
      <c r="IH20" s="10"/>
      <c r="II20" s="10"/>
    </row>
    <row r="21" spans="1:243" s="9" customFormat="1" ht="32.25" customHeight="1">
      <c r="A21" s="139">
        <v>7.02</v>
      </c>
      <c r="B21" s="114" t="s">
        <v>61</v>
      </c>
      <c r="C21" s="80" t="s">
        <v>183</v>
      </c>
      <c r="D21" s="65">
        <v>1</v>
      </c>
      <c r="E21" s="66" t="s">
        <v>27</v>
      </c>
      <c r="F21" s="65"/>
      <c r="G21" s="67"/>
      <c r="H21" s="67"/>
      <c r="I21" s="68" t="s">
        <v>28</v>
      </c>
      <c r="J21" s="69">
        <f t="shared" si="0"/>
        <v>1</v>
      </c>
      <c r="K21" s="70" t="s">
        <v>38</v>
      </c>
      <c r="L21" s="70" t="s">
        <v>6</v>
      </c>
      <c r="M21" s="71"/>
      <c r="N21" s="78"/>
      <c r="O21" s="78">
        <f t="shared" si="1"/>
        <v>0</v>
      </c>
      <c r="P21" s="79"/>
      <c r="Q21" s="79"/>
      <c r="R21" s="79"/>
      <c r="S21" s="72"/>
      <c r="T21" s="73"/>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5">
        <f t="shared" si="2"/>
        <v>0</v>
      </c>
      <c r="BB21" s="76">
        <f t="shared" si="3"/>
        <v>0</v>
      </c>
      <c r="BC21" s="64" t="str">
        <f t="shared" si="4"/>
        <v>INR Zero Only</v>
      </c>
      <c r="IE21" s="10"/>
      <c r="IF21" s="10"/>
      <c r="IG21" s="10"/>
      <c r="IH21" s="10"/>
      <c r="II21" s="10"/>
    </row>
    <row r="22" spans="1:243" s="158" customFormat="1" ht="32.25" customHeight="1">
      <c r="A22" s="161">
        <v>8.02</v>
      </c>
      <c r="B22" s="140" t="s">
        <v>62</v>
      </c>
      <c r="C22" s="141"/>
      <c r="D22" s="143"/>
      <c r="E22" s="142"/>
      <c r="F22" s="143"/>
      <c r="G22" s="144"/>
      <c r="H22" s="144"/>
      <c r="I22" s="145"/>
      <c r="J22" s="146"/>
      <c r="K22" s="147"/>
      <c r="L22" s="147"/>
      <c r="M22" s="192"/>
      <c r="N22" s="148"/>
      <c r="O22" s="148"/>
      <c r="P22" s="149"/>
      <c r="Q22" s="149"/>
      <c r="R22" s="149"/>
      <c r="S22" s="150"/>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2"/>
      <c r="BB22" s="153"/>
      <c r="BC22" s="154"/>
      <c r="IE22" s="159"/>
      <c r="IF22" s="159"/>
      <c r="IG22" s="159"/>
      <c r="IH22" s="159"/>
      <c r="II22" s="159"/>
    </row>
    <row r="23" spans="1:243" s="155" customFormat="1" ht="204" customHeight="1">
      <c r="A23" s="139">
        <v>9.02</v>
      </c>
      <c r="B23" s="193" t="s">
        <v>63</v>
      </c>
      <c r="C23" s="141"/>
      <c r="D23" s="143"/>
      <c r="E23" s="142"/>
      <c r="F23" s="143"/>
      <c r="G23" s="144"/>
      <c r="H23" s="144"/>
      <c r="I23" s="145"/>
      <c r="J23" s="146"/>
      <c r="K23" s="147"/>
      <c r="L23" s="147"/>
      <c r="M23" s="192"/>
      <c r="N23" s="148"/>
      <c r="O23" s="148"/>
      <c r="P23" s="149"/>
      <c r="Q23" s="149"/>
      <c r="R23" s="149"/>
      <c r="S23" s="150"/>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2"/>
      <c r="BB23" s="153"/>
      <c r="BC23" s="154"/>
      <c r="IE23" s="156"/>
      <c r="IF23" s="156"/>
      <c r="IG23" s="156"/>
      <c r="IH23" s="156"/>
      <c r="II23" s="156"/>
    </row>
    <row r="24" spans="1:243" s="9" customFormat="1" ht="32.25" customHeight="1" thickBot="1">
      <c r="A24" s="139">
        <v>10.02</v>
      </c>
      <c r="B24" s="112" t="s">
        <v>64</v>
      </c>
      <c r="C24" s="80" t="s">
        <v>184</v>
      </c>
      <c r="D24" s="115">
        <v>125</v>
      </c>
      <c r="E24" s="66" t="s">
        <v>66</v>
      </c>
      <c r="F24" s="65"/>
      <c r="G24" s="67"/>
      <c r="H24" s="67"/>
      <c r="I24" s="68" t="s">
        <v>28</v>
      </c>
      <c r="J24" s="69">
        <f t="shared" si="0"/>
        <v>1</v>
      </c>
      <c r="K24" s="70" t="s">
        <v>38</v>
      </c>
      <c r="L24" s="70" t="s">
        <v>6</v>
      </c>
      <c r="M24" s="71"/>
      <c r="N24" s="78"/>
      <c r="O24" s="78">
        <f t="shared" si="1"/>
        <v>0</v>
      </c>
      <c r="P24" s="79"/>
      <c r="Q24" s="79"/>
      <c r="R24" s="79"/>
      <c r="S24" s="72"/>
      <c r="T24" s="73"/>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5">
        <f t="shared" si="2"/>
        <v>0</v>
      </c>
      <c r="BB24" s="76">
        <f t="shared" si="3"/>
        <v>0</v>
      </c>
      <c r="BC24" s="64" t="str">
        <f t="shared" si="4"/>
        <v>INR Zero Only</v>
      </c>
      <c r="IE24" s="10"/>
      <c r="IF24" s="10"/>
      <c r="IG24" s="10"/>
      <c r="IH24" s="10"/>
      <c r="II24" s="10"/>
    </row>
    <row r="25" spans="1:243" s="9" customFormat="1" ht="32.25" customHeight="1" thickBot="1">
      <c r="A25" s="139">
        <v>11.02</v>
      </c>
      <c r="B25" s="112" t="s">
        <v>65</v>
      </c>
      <c r="C25" s="80" t="s">
        <v>185</v>
      </c>
      <c r="D25" s="115">
        <v>350</v>
      </c>
      <c r="E25" s="66" t="s">
        <v>66</v>
      </c>
      <c r="F25" s="65"/>
      <c r="G25" s="67"/>
      <c r="H25" s="67"/>
      <c r="I25" s="68" t="s">
        <v>28</v>
      </c>
      <c r="J25" s="69">
        <f t="shared" si="0"/>
        <v>1</v>
      </c>
      <c r="K25" s="70" t="s">
        <v>38</v>
      </c>
      <c r="L25" s="70" t="s">
        <v>6</v>
      </c>
      <c r="M25" s="71"/>
      <c r="N25" s="78"/>
      <c r="O25" s="78">
        <f t="shared" si="1"/>
        <v>0</v>
      </c>
      <c r="P25" s="79"/>
      <c r="Q25" s="79"/>
      <c r="R25" s="79"/>
      <c r="S25" s="72"/>
      <c r="T25" s="73"/>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5">
        <f t="shared" si="2"/>
        <v>0</v>
      </c>
      <c r="BB25" s="76">
        <f t="shared" si="3"/>
        <v>0</v>
      </c>
      <c r="BC25" s="64" t="str">
        <f t="shared" si="4"/>
        <v>INR Zero Only</v>
      </c>
      <c r="IE25" s="10"/>
      <c r="IF25" s="10"/>
      <c r="IG25" s="10"/>
      <c r="IH25" s="10"/>
      <c r="II25" s="10"/>
    </row>
    <row r="26" spans="1:243" s="155" customFormat="1" ht="32.25" customHeight="1" thickBot="1">
      <c r="A26" s="139">
        <v>13.02</v>
      </c>
      <c r="B26" s="194" t="s">
        <v>67</v>
      </c>
      <c r="C26" s="141"/>
      <c r="D26" s="143"/>
      <c r="E26" s="142"/>
      <c r="F26" s="143"/>
      <c r="G26" s="144"/>
      <c r="H26" s="144"/>
      <c r="I26" s="145"/>
      <c r="J26" s="146"/>
      <c r="K26" s="147"/>
      <c r="L26" s="147"/>
      <c r="M26" s="192"/>
      <c r="N26" s="148"/>
      <c r="O26" s="148"/>
      <c r="P26" s="149"/>
      <c r="Q26" s="149"/>
      <c r="R26" s="149"/>
      <c r="S26" s="150"/>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2"/>
      <c r="BB26" s="153"/>
      <c r="BC26" s="154"/>
      <c r="IE26" s="156"/>
      <c r="IF26" s="156"/>
      <c r="IG26" s="156"/>
      <c r="IH26" s="156"/>
      <c r="II26" s="156"/>
    </row>
    <row r="27" spans="1:243" s="155" customFormat="1" ht="99.75" customHeight="1" thickBot="1">
      <c r="A27" s="139">
        <v>14.02</v>
      </c>
      <c r="B27" s="189" t="s">
        <v>68</v>
      </c>
      <c r="C27" s="141"/>
      <c r="D27" s="143"/>
      <c r="E27" s="142"/>
      <c r="F27" s="143"/>
      <c r="G27" s="144"/>
      <c r="H27" s="144"/>
      <c r="I27" s="145"/>
      <c r="J27" s="146"/>
      <c r="K27" s="147"/>
      <c r="L27" s="147"/>
      <c r="M27" s="192"/>
      <c r="N27" s="148"/>
      <c r="O27" s="148"/>
      <c r="P27" s="149"/>
      <c r="Q27" s="149"/>
      <c r="R27" s="149"/>
      <c r="S27" s="150"/>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2"/>
      <c r="BB27" s="153"/>
      <c r="BC27" s="154"/>
      <c r="IE27" s="156"/>
      <c r="IF27" s="156"/>
      <c r="IG27" s="156"/>
      <c r="IH27" s="156"/>
      <c r="II27" s="156"/>
    </row>
    <row r="28" spans="1:243" s="9" customFormat="1" ht="32.25" customHeight="1" thickBot="1">
      <c r="A28" s="139">
        <v>15.02</v>
      </c>
      <c r="B28" s="112" t="s">
        <v>69</v>
      </c>
      <c r="C28" s="80" t="s">
        <v>186</v>
      </c>
      <c r="D28" s="115">
        <v>300</v>
      </c>
      <c r="E28" s="66" t="s">
        <v>66</v>
      </c>
      <c r="F28" s="65"/>
      <c r="G28" s="67"/>
      <c r="H28" s="67"/>
      <c r="I28" s="68" t="s">
        <v>28</v>
      </c>
      <c r="J28" s="69">
        <f t="shared" si="0"/>
        <v>1</v>
      </c>
      <c r="K28" s="70" t="s">
        <v>38</v>
      </c>
      <c r="L28" s="70" t="s">
        <v>6</v>
      </c>
      <c r="M28" s="71"/>
      <c r="N28" s="78"/>
      <c r="O28" s="78">
        <f t="shared" si="1"/>
        <v>0</v>
      </c>
      <c r="P28" s="79"/>
      <c r="Q28" s="79"/>
      <c r="R28" s="79"/>
      <c r="S28" s="72"/>
      <c r="T28" s="73"/>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5">
        <f t="shared" si="2"/>
        <v>0</v>
      </c>
      <c r="BB28" s="76">
        <f t="shared" si="3"/>
        <v>0</v>
      </c>
      <c r="BC28" s="64" t="str">
        <f t="shared" si="4"/>
        <v>INR Zero Only</v>
      </c>
      <c r="IE28" s="10"/>
      <c r="IF28" s="10"/>
      <c r="IG28" s="10"/>
      <c r="IH28" s="10"/>
      <c r="II28" s="10"/>
    </row>
    <row r="29" spans="1:243" s="9" customFormat="1" ht="32.25" customHeight="1">
      <c r="A29" s="157">
        <v>16.02</v>
      </c>
      <c r="B29" s="116" t="s">
        <v>70</v>
      </c>
      <c r="C29" s="80" t="s">
        <v>187</v>
      </c>
      <c r="D29" s="117">
        <v>200</v>
      </c>
      <c r="E29" s="87" t="s">
        <v>66</v>
      </c>
      <c r="F29" s="65"/>
      <c r="G29" s="67"/>
      <c r="H29" s="67"/>
      <c r="I29" s="68" t="s">
        <v>28</v>
      </c>
      <c r="J29" s="69">
        <f t="shared" si="0"/>
        <v>1</v>
      </c>
      <c r="K29" s="70" t="s">
        <v>38</v>
      </c>
      <c r="L29" s="70" t="s">
        <v>6</v>
      </c>
      <c r="M29" s="71"/>
      <c r="N29" s="78"/>
      <c r="O29" s="78">
        <f t="shared" si="1"/>
        <v>0</v>
      </c>
      <c r="P29" s="79"/>
      <c r="Q29" s="79"/>
      <c r="R29" s="79"/>
      <c r="S29" s="72"/>
      <c r="T29" s="73"/>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5">
        <f t="shared" si="2"/>
        <v>0</v>
      </c>
      <c r="BB29" s="76">
        <f t="shared" si="3"/>
        <v>0</v>
      </c>
      <c r="BC29" s="64" t="str">
        <f t="shared" si="4"/>
        <v>INR Zero Only</v>
      </c>
      <c r="IE29" s="10"/>
      <c r="IF29" s="10"/>
      <c r="IG29" s="10"/>
      <c r="IH29" s="10"/>
      <c r="II29" s="10"/>
    </row>
    <row r="30" spans="1:243" s="83" customFormat="1" ht="162.75" customHeight="1">
      <c r="A30" s="139">
        <v>17.02</v>
      </c>
      <c r="B30" s="118" t="s">
        <v>71</v>
      </c>
      <c r="C30" s="80" t="s">
        <v>188</v>
      </c>
      <c r="D30" s="65">
        <v>3</v>
      </c>
      <c r="E30" s="87" t="s">
        <v>66</v>
      </c>
      <c r="F30" s="65"/>
      <c r="G30" s="67"/>
      <c r="H30" s="67"/>
      <c r="I30" s="68" t="s">
        <v>28</v>
      </c>
      <c r="J30" s="69">
        <f t="shared" si="0"/>
        <v>1</v>
      </c>
      <c r="K30" s="70" t="s">
        <v>38</v>
      </c>
      <c r="L30" s="70" t="s">
        <v>6</v>
      </c>
      <c r="M30" s="71"/>
      <c r="N30" s="78"/>
      <c r="O30" s="78">
        <f t="shared" si="1"/>
        <v>0</v>
      </c>
      <c r="P30" s="79"/>
      <c r="Q30" s="79"/>
      <c r="R30" s="79"/>
      <c r="S30" s="72"/>
      <c r="T30" s="73"/>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5">
        <f t="shared" si="2"/>
        <v>0</v>
      </c>
      <c r="BB30" s="76">
        <f t="shared" si="3"/>
        <v>0</v>
      </c>
      <c r="BC30" s="64" t="str">
        <f t="shared" si="4"/>
        <v>INR Zero Only</v>
      </c>
      <c r="IE30" s="111"/>
      <c r="IF30" s="111"/>
      <c r="IG30" s="111"/>
      <c r="IH30" s="111"/>
      <c r="II30" s="111"/>
    </row>
    <row r="31" spans="1:243" s="155" customFormat="1" ht="32.25" customHeight="1">
      <c r="A31" s="161">
        <v>18.02</v>
      </c>
      <c r="B31" s="162" t="s">
        <v>72</v>
      </c>
      <c r="C31" s="141"/>
      <c r="D31" s="164"/>
      <c r="E31" s="163"/>
      <c r="F31" s="143"/>
      <c r="G31" s="144"/>
      <c r="H31" s="144"/>
      <c r="I31" s="145"/>
      <c r="J31" s="146"/>
      <c r="K31" s="147"/>
      <c r="L31" s="147"/>
      <c r="M31" s="192"/>
      <c r="N31" s="148"/>
      <c r="O31" s="148"/>
      <c r="P31" s="149"/>
      <c r="Q31" s="149"/>
      <c r="R31" s="149"/>
      <c r="S31" s="150"/>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2"/>
      <c r="BB31" s="153"/>
      <c r="BC31" s="154"/>
      <c r="IE31" s="156"/>
      <c r="IF31" s="156"/>
      <c r="IG31" s="156"/>
      <c r="IH31" s="156"/>
      <c r="II31" s="156"/>
    </row>
    <row r="32" spans="1:243" s="155" customFormat="1" ht="116.25" customHeight="1">
      <c r="A32" s="139">
        <v>19.02</v>
      </c>
      <c r="B32" s="165" t="s">
        <v>76</v>
      </c>
      <c r="C32" s="141"/>
      <c r="D32" s="143"/>
      <c r="E32" s="142"/>
      <c r="F32" s="143"/>
      <c r="G32" s="144"/>
      <c r="H32" s="144"/>
      <c r="I32" s="145"/>
      <c r="J32" s="146"/>
      <c r="K32" s="147"/>
      <c r="L32" s="147"/>
      <c r="M32" s="192"/>
      <c r="N32" s="148"/>
      <c r="O32" s="148"/>
      <c r="P32" s="149"/>
      <c r="Q32" s="149"/>
      <c r="R32" s="149"/>
      <c r="S32" s="150"/>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2"/>
      <c r="BB32" s="153"/>
      <c r="BC32" s="154"/>
      <c r="IE32" s="156"/>
      <c r="IF32" s="156"/>
      <c r="IG32" s="156"/>
      <c r="IH32" s="156"/>
      <c r="II32" s="156"/>
    </row>
    <row r="33" spans="1:243" s="9" customFormat="1" ht="32.25" customHeight="1" thickBot="1">
      <c r="A33" s="139">
        <v>21.02</v>
      </c>
      <c r="B33" s="119" t="s">
        <v>73</v>
      </c>
      <c r="C33" s="80" t="s">
        <v>189</v>
      </c>
      <c r="D33" s="115">
        <v>7</v>
      </c>
      <c r="E33" s="66" t="s">
        <v>27</v>
      </c>
      <c r="F33" s="65"/>
      <c r="G33" s="67"/>
      <c r="H33" s="67"/>
      <c r="I33" s="68" t="s">
        <v>28</v>
      </c>
      <c r="J33" s="69">
        <f t="shared" si="0"/>
        <v>1</v>
      </c>
      <c r="K33" s="70" t="s">
        <v>38</v>
      </c>
      <c r="L33" s="70" t="s">
        <v>6</v>
      </c>
      <c r="M33" s="71"/>
      <c r="N33" s="78"/>
      <c r="O33" s="78">
        <f t="shared" si="1"/>
        <v>0</v>
      </c>
      <c r="P33" s="79"/>
      <c r="Q33" s="79"/>
      <c r="R33" s="79"/>
      <c r="S33" s="72"/>
      <c r="T33" s="73"/>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5">
        <f t="shared" si="2"/>
        <v>0</v>
      </c>
      <c r="BB33" s="76">
        <f t="shared" si="3"/>
        <v>0</v>
      </c>
      <c r="BC33" s="64" t="str">
        <f t="shared" si="4"/>
        <v>INR Zero Only</v>
      </c>
      <c r="IE33" s="10"/>
      <c r="IF33" s="10"/>
      <c r="IG33" s="10"/>
      <c r="IH33" s="10"/>
      <c r="II33" s="10"/>
    </row>
    <row r="34" spans="1:243" s="9" customFormat="1" ht="32.25" customHeight="1" thickBot="1">
      <c r="A34" s="139">
        <v>22.02</v>
      </c>
      <c r="B34" s="119" t="s">
        <v>74</v>
      </c>
      <c r="C34" s="80" t="s">
        <v>190</v>
      </c>
      <c r="D34" s="115">
        <v>3</v>
      </c>
      <c r="E34" s="66" t="s">
        <v>27</v>
      </c>
      <c r="F34" s="65"/>
      <c r="G34" s="67"/>
      <c r="H34" s="67"/>
      <c r="I34" s="68" t="s">
        <v>28</v>
      </c>
      <c r="J34" s="69">
        <f t="shared" si="0"/>
        <v>1</v>
      </c>
      <c r="K34" s="70" t="s">
        <v>38</v>
      </c>
      <c r="L34" s="70" t="s">
        <v>6</v>
      </c>
      <c r="M34" s="71"/>
      <c r="N34" s="78"/>
      <c r="O34" s="78">
        <f t="shared" si="1"/>
        <v>0</v>
      </c>
      <c r="P34" s="79"/>
      <c r="Q34" s="79"/>
      <c r="R34" s="79"/>
      <c r="S34" s="72"/>
      <c r="T34" s="73"/>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5">
        <f t="shared" si="2"/>
        <v>0</v>
      </c>
      <c r="BB34" s="76">
        <f t="shared" si="3"/>
        <v>0</v>
      </c>
      <c r="BC34" s="64" t="str">
        <f t="shared" si="4"/>
        <v>INR Zero Only</v>
      </c>
      <c r="IE34" s="10"/>
      <c r="IF34" s="10"/>
      <c r="IG34" s="10"/>
      <c r="IH34" s="10"/>
      <c r="II34" s="10"/>
    </row>
    <row r="35" spans="1:243" s="9" customFormat="1" ht="32.25" customHeight="1" thickBot="1">
      <c r="A35" s="139">
        <v>23.02</v>
      </c>
      <c r="B35" s="112" t="s">
        <v>75</v>
      </c>
      <c r="C35" s="80" t="s">
        <v>191</v>
      </c>
      <c r="D35" s="115">
        <v>2</v>
      </c>
      <c r="E35" s="66" t="s">
        <v>27</v>
      </c>
      <c r="F35" s="65"/>
      <c r="G35" s="67"/>
      <c r="H35" s="67"/>
      <c r="I35" s="68" t="s">
        <v>28</v>
      </c>
      <c r="J35" s="69">
        <f t="shared" si="0"/>
        <v>1</v>
      </c>
      <c r="K35" s="70" t="s">
        <v>38</v>
      </c>
      <c r="L35" s="70" t="s">
        <v>6</v>
      </c>
      <c r="M35" s="71"/>
      <c r="N35" s="78"/>
      <c r="O35" s="78">
        <f t="shared" si="1"/>
        <v>0</v>
      </c>
      <c r="P35" s="79"/>
      <c r="Q35" s="79"/>
      <c r="R35" s="79"/>
      <c r="S35" s="72"/>
      <c r="T35" s="73"/>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5">
        <f t="shared" si="2"/>
        <v>0</v>
      </c>
      <c r="BB35" s="76">
        <f t="shared" si="3"/>
        <v>0</v>
      </c>
      <c r="BC35" s="64" t="str">
        <f t="shared" si="4"/>
        <v>INR Zero Only</v>
      </c>
      <c r="IE35" s="10"/>
      <c r="IF35" s="10"/>
      <c r="IG35" s="10"/>
      <c r="IH35" s="10"/>
      <c r="II35" s="10"/>
    </row>
    <row r="36" spans="1:243" s="173" customFormat="1" ht="32.25" customHeight="1">
      <c r="A36" s="139">
        <v>24.02</v>
      </c>
      <c r="B36" s="140" t="s">
        <v>77</v>
      </c>
      <c r="C36" s="141"/>
      <c r="D36" s="143"/>
      <c r="E36" s="142"/>
      <c r="F36" s="143"/>
      <c r="G36" s="144"/>
      <c r="H36" s="144"/>
      <c r="I36" s="145"/>
      <c r="J36" s="146"/>
      <c r="K36" s="147"/>
      <c r="L36" s="147"/>
      <c r="M36" s="192"/>
      <c r="N36" s="148"/>
      <c r="O36" s="148"/>
      <c r="P36" s="149"/>
      <c r="Q36" s="149"/>
      <c r="R36" s="149"/>
      <c r="S36" s="150"/>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2"/>
      <c r="BB36" s="153"/>
      <c r="BC36" s="154"/>
      <c r="IE36" s="174"/>
      <c r="IF36" s="174"/>
      <c r="IG36" s="174"/>
      <c r="IH36" s="174"/>
      <c r="II36" s="174"/>
    </row>
    <row r="37" spans="1:243" s="155" customFormat="1" ht="94.5" customHeight="1">
      <c r="A37" s="139">
        <v>25.02</v>
      </c>
      <c r="B37" s="160" t="s">
        <v>78</v>
      </c>
      <c r="C37" s="141"/>
      <c r="D37" s="143"/>
      <c r="E37" s="142"/>
      <c r="F37" s="143"/>
      <c r="G37" s="144"/>
      <c r="H37" s="144"/>
      <c r="I37" s="145"/>
      <c r="J37" s="146"/>
      <c r="K37" s="147"/>
      <c r="L37" s="147"/>
      <c r="M37" s="192"/>
      <c r="N37" s="148"/>
      <c r="O37" s="148"/>
      <c r="P37" s="149"/>
      <c r="Q37" s="149"/>
      <c r="R37" s="149"/>
      <c r="S37" s="150"/>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2"/>
      <c r="BB37" s="153"/>
      <c r="BC37" s="154"/>
      <c r="IE37" s="156"/>
      <c r="IF37" s="156"/>
      <c r="IG37" s="156"/>
      <c r="IH37" s="156"/>
      <c r="II37" s="156"/>
    </row>
    <row r="38" spans="1:243" s="9" customFormat="1" ht="32.25" customHeight="1" thickBot="1">
      <c r="A38" s="139">
        <v>26.02</v>
      </c>
      <c r="B38" s="112" t="s">
        <v>79</v>
      </c>
      <c r="C38" s="80" t="s">
        <v>192</v>
      </c>
      <c r="D38" s="80">
        <v>5</v>
      </c>
      <c r="E38" s="66" t="s">
        <v>27</v>
      </c>
      <c r="F38" s="65"/>
      <c r="G38" s="67"/>
      <c r="H38" s="67"/>
      <c r="I38" s="68" t="s">
        <v>28</v>
      </c>
      <c r="J38" s="69">
        <f t="shared" si="0"/>
        <v>1</v>
      </c>
      <c r="K38" s="70" t="s">
        <v>38</v>
      </c>
      <c r="L38" s="70" t="s">
        <v>6</v>
      </c>
      <c r="M38" s="71"/>
      <c r="N38" s="78"/>
      <c r="O38" s="78">
        <f t="shared" si="1"/>
        <v>0</v>
      </c>
      <c r="P38" s="79"/>
      <c r="Q38" s="79"/>
      <c r="R38" s="79"/>
      <c r="S38" s="72"/>
      <c r="T38" s="73"/>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5">
        <f t="shared" si="2"/>
        <v>0</v>
      </c>
      <c r="BB38" s="76">
        <f t="shared" si="3"/>
        <v>0</v>
      </c>
      <c r="BC38" s="64" t="str">
        <f t="shared" si="4"/>
        <v>INR Zero Only</v>
      </c>
      <c r="IE38" s="10"/>
      <c r="IF38" s="10"/>
      <c r="IG38" s="10"/>
      <c r="IH38" s="10"/>
      <c r="II38" s="10"/>
    </row>
    <row r="39" spans="1:243" s="9" customFormat="1" ht="32.25" customHeight="1" thickBot="1">
      <c r="A39" s="139">
        <v>27.02</v>
      </c>
      <c r="B39" s="112" t="s">
        <v>80</v>
      </c>
      <c r="C39" s="80" t="s">
        <v>193</v>
      </c>
      <c r="D39" s="80">
        <v>5</v>
      </c>
      <c r="E39" s="66" t="s">
        <v>27</v>
      </c>
      <c r="F39" s="65"/>
      <c r="G39" s="67"/>
      <c r="H39" s="67"/>
      <c r="I39" s="68" t="s">
        <v>28</v>
      </c>
      <c r="J39" s="69">
        <f t="shared" si="0"/>
        <v>1</v>
      </c>
      <c r="K39" s="70" t="s">
        <v>38</v>
      </c>
      <c r="L39" s="70" t="s">
        <v>6</v>
      </c>
      <c r="M39" s="71"/>
      <c r="N39" s="78"/>
      <c r="O39" s="78">
        <f t="shared" si="1"/>
        <v>0</v>
      </c>
      <c r="P39" s="79"/>
      <c r="Q39" s="79"/>
      <c r="R39" s="79"/>
      <c r="S39" s="72"/>
      <c r="T39" s="73"/>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5">
        <f t="shared" si="2"/>
        <v>0</v>
      </c>
      <c r="BB39" s="76">
        <f t="shared" si="3"/>
        <v>0</v>
      </c>
      <c r="BC39" s="64" t="str">
        <f t="shared" si="4"/>
        <v>INR Zero Only</v>
      </c>
      <c r="IE39" s="10"/>
      <c r="IF39" s="10"/>
      <c r="IG39" s="10"/>
      <c r="IH39" s="10"/>
      <c r="II39" s="10"/>
    </row>
    <row r="40" spans="1:243" s="158" customFormat="1" ht="32.25" customHeight="1">
      <c r="A40" s="139">
        <v>28.02</v>
      </c>
      <c r="B40" s="140" t="s">
        <v>81</v>
      </c>
      <c r="C40" s="141"/>
      <c r="D40" s="143"/>
      <c r="E40" s="142"/>
      <c r="F40" s="143"/>
      <c r="G40" s="144"/>
      <c r="H40" s="144"/>
      <c r="I40" s="145"/>
      <c r="J40" s="146"/>
      <c r="K40" s="147"/>
      <c r="L40" s="147"/>
      <c r="M40" s="192"/>
      <c r="N40" s="148"/>
      <c r="O40" s="148"/>
      <c r="P40" s="149"/>
      <c r="Q40" s="149"/>
      <c r="R40" s="149"/>
      <c r="S40" s="150"/>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2"/>
      <c r="BB40" s="153"/>
      <c r="BC40" s="154"/>
      <c r="IE40" s="159"/>
      <c r="IF40" s="159"/>
      <c r="IG40" s="159"/>
      <c r="IH40" s="159"/>
      <c r="II40" s="159"/>
    </row>
    <row r="41" spans="1:243" s="155" customFormat="1" ht="32.25" customHeight="1" thickBot="1">
      <c r="A41" s="139">
        <v>29.02</v>
      </c>
      <c r="B41" s="166" t="s">
        <v>82</v>
      </c>
      <c r="C41" s="141" t="s">
        <v>260</v>
      </c>
      <c r="D41" s="220">
        <v>12</v>
      </c>
      <c r="E41" s="142" t="s">
        <v>259</v>
      </c>
      <c r="F41" s="143"/>
      <c r="G41" s="144"/>
      <c r="H41" s="144"/>
      <c r="I41" s="68" t="s">
        <v>28</v>
      </c>
      <c r="J41" s="69">
        <f>IF(I41="Less(-)",-1,1)</f>
        <v>1</v>
      </c>
      <c r="K41" s="70" t="s">
        <v>38</v>
      </c>
      <c r="L41" s="70" t="s">
        <v>6</v>
      </c>
      <c r="M41" s="71"/>
      <c r="N41" s="78"/>
      <c r="O41" s="78">
        <f>D41*M41*18%</f>
        <v>0</v>
      </c>
      <c r="P41" s="79"/>
      <c r="Q41" s="79"/>
      <c r="R41" s="79"/>
      <c r="S41" s="72"/>
      <c r="T41" s="73"/>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5">
        <f>total_amount_ba($B$2,$D$2,D41,F41,J41,K41,M41)*D41</f>
        <v>0</v>
      </c>
      <c r="BB41" s="76">
        <f>BA41+SUM(N41:AZ41)</f>
        <v>0</v>
      </c>
      <c r="BC41" s="64" t="str">
        <f>SpellNumber(L41,BB41)</f>
        <v>INR Zero Only</v>
      </c>
      <c r="IE41" s="156"/>
      <c r="IF41" s="156"/>
      <c r="IG41" s="156"/>
      <c r="IH41" s="156"/>
      <c r="II41" s="156"/>
    </row>
    <row r="42" spans="1:243" s="158" customFormat="1" ht="32.25" customHeight="1">
      <c r="A42" s="139">
        <v>30.02</v>
      </c>
      <c r="B42" s="140" t="s">
        <v>83</v>
      </c>
      <c r="C42" s="141"/>
      <c r="D42" s="143"/>
      <c r="E42" s="142"/>
      <c r="F42" s="143"/>
      <c r="G42" s="144"/>
      <c r="H42" s="144"/>
      <c r="I42" s="145"/>
      <c r="J42" s="146"/>
      <c r="K42" s="147"/>
      <c r="L42" s="147"/>
      <c r="M42" s="192"/>
      <c r="N42" s="148"/>
      <c r="O42" s="148"/>
      <c r="P42" s="149"/>
      <c r="Q42" s="149"/>
      <c r="R42" s="149"/>
      <c r="S42" s="150"/>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2"/>
      <c r="BB42" s="153"/>
      <c r="BC42" s="154"/>
      <c r="IE42" s="159"/>
      <c r="IF42" s="159"/>
      <c r="IG42" s="159"/>
      <c r="IH42" s="159"/>
      <c r="II42" s="159"/>
    </row>
    <row r="43" spans="1:243" s="155" customFormat="1" ht="61.5" customHeight="1" thickBot="1">
      <c r="A43" s="139">
        <v>31.02</v>
      </c>
      <c r="B43" s="166" t="s">
        <v>84</v>
      </c>
      <c r="C43" s="222"/>
      <c r="D43" s="220"/>
      <c r="E43" s="221"/>
      <c r="F43" s="143"/>
      <c r="G43" s="144"/>
      <c r="H43" s="144"/>
      <c r="I43" s="145"/>
      <c r="J43" s="146"/>
      <c r="K43" s="147"/>
      <c r="L43" s="147"/>
      <c r="M43" s="192"/>
      <c r="N43" s="148"/>
      <c r="O43" s="148"/>
      <c r="P43" s="149"/>
      <c r="Q43" s="149"/>
      <c r="R43" s="149"/>
      <c r="S43" s="150"/>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2"/>
      <c r="BB43" s="153"/>
      <c r="BC43" s="154"/>
      <c r="IE43" s="156"/>
      <c r="IF43" s="156"/>
      <c r="IG43" s="156"/>
      <c r="IH43" s="156"/>
      <c r="II43" s="156"/>
    </row>
    <row r="44" spans="1:243" s="9" customFormat="1" ht="32.25" customHeight="1" thickBot="1">
      <c r="A44" s="139">
        <v>32.02</v>
      </c>
      <c r="B44" s="121" t="s">
        <v>85</v>
      </c>
      <c r="C44" s="80" t="s">
        <v>194</v>
      </c>
      <c r="D44" s="122">
        <v>40</v>
      </c>
      <c r="E44" s="66" t="s">
        <v>87</v>
      </c>
      <c r="F44" s="65"/>
      <c r="G44" s="67"/>
      <c r="H44" s="67"/>
      <c r="I44" s="68" t="s">
        <v>28</v>
      </c>
      <c r="J44" s="69">
        <f t="shared" si="0"/>
        <v>1</v>
      </c>
      <c r="K44" s="70" t="s">
        <v>38</v>
      </c>
      <c r="L44" s="70" t="s">
        <v>6</v>
      </c>
      <c r="M44" s="71"/>
      <c r="N44" s="78"/>
      <c r="O44" s="78">
        <f t="shared" si="1"/>
        <v>0</v>
      </c>
      <c r="P44" s="79"/>
      <c r="Q44" s="79"/>
      <c r="R44" s="79"/>
      <c r="S44" s="72"/>
      <c r="T44" s="73"/>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5">
        <f t="shared" si="2"/>
        <v>0</v>
      </c>
      <c r="BB44" s="76">
        <f t="shared" si="3"/>
        <v>0</v>
      </c>
      <c r="BC44" s="64" t="str">
        <f t="shared" si="4"/>
        <v>INR Zero Only</v>
      </c>
      <c r="IE44" s="10"/>
      <c r="IF44" s="10"/>
      <c r="IG44" s="10"/>
      <c r="IH44" s="10"/>
      <c r="II44" s="10"/>
    </row>
    <row r="45" spans="1:243" s="9" customFormat="1" ht="32.25" customHeight="1" thickBot="1">
      <c r="A45" s="139">
        <v>33.02</v>
      </c>
      <c r="B45" s="123" t="s">
        <v>86</v>
      </c>
      <c r="C45" s="80" t="s">
        <v>195</v>
      </c>
      <c r="D45" s="122">
        <v>40</v>
      </c>
      <c r="E45" s="66" t="s">
        <v>87</v>
      </c>
      <c r="F45" s="65"/>
      <c r="G45" s="67"/>
      <c r="H45" s="67"/>
      <c r="I45" s="68" t="s">
        <v>28</v>
      </c>
      <c r="J45" s="69">
        <f t="shared" si="0"/>
        <v>1</v>
      </c>
      <c r="K45" s="70" t="s">
        <v>38</v>
      </c>
      <c r="L45" s="70" t="s">
        <v>6</v>
      </c>
      <c r="M45" s="71"/>
      <c r="N45" s="78"/>
      <c r="O45" s="78">
        <f t="shared" si="1"/>
        <v>0</v>
      </c>
      <c r="P45" s="79"/>
      <c r="Q45" s="79"/>
      <c r="R45" s="79"/>
      <c r="S45" s="72"/>
      <c r="T45" s="73"/>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5">
        <f t="shared" si="2"/>
        <v>0</v>
      </c>
      <c r="BB45" s="76">
        <f t="shared" si="3"/>
        <v>0</v>
      </c>
      <c r="BC45" s="64" t="str">
        <f t="shared" si="4"/>
        <v>INR Zero Only</v>
      </c>
      <c r="IE45" s="10"/>
      <c r="IF45" s="10"/>
      <c r="IG45" s="10"/>
      <c r="IH45" s="10"/>
      <c r="II45" s="10"/>
    </row>
    <row r="46" spans="1:243" s="84" customFormat="1" ht="32.25" customHeight="1">
      <c r="A46" s="139">
        <v>34.02</v>
      </c>
      <c r="B46" s="124" t="s">
        <v>88</v>
      </c>
      <c r="C46" s="80" t="s">
        <v>196</v>
      </c>
      <c r="D46" s="65">
        <v>500</v>
      </c>
      <c r="E46" s="66" t="s">
        <v>89</v>
      </c>
      <c r="F46" s="65"/>
      <c r="G46" s="67"/>
      <c r="H46" s="67"/>
      <c r="I46" s="68" t="s">
        <v>28</v>
      </c>
      <c r="J46" s="69">
        <f t="shared" si="0"/>
        <v>1</v>
      </c>
      <c r="K46" s="70" t="s">
        <v>38</v>
      </c>
      <c r="L46" s="70" t="s">
        <v>6</v>
      </c>
      <c r="M46" s="71"/>
      <c r="N46" s="78"/>
      <c r="O46" s="78">
        <f t="shared" si="1"/>
        <v>0</v>
      </c>
      <c r="P46" s="79"/>
      <c r="Q46" s="79"/>
      <c r="R46" s="79"/>
      <c r="S46" s="72"/>
      <c r="T46" s="73"/>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5">
        <f t="shared" si="2"/>
        <v>0</v>
      </c>
      <c r="BB46" s="76">
        <f t="shared" si="3"/>
        <v>0</v>
      </c>
      <c r="BC46" s="64" t="str">
        <f t="shared" si="4"/>
        <v>INR Zero Only</v>
      </c>
      <c r="IE46" s="85"/>
      <c r="IF46" s="85"/>
      <c r="IG46" s="85"/>
      <c r="IH46" s="85"/>
      <c r="II46" s="85"/>
    </row>
    <row r="47" spans="1:243" s="158" customFormat="1" ht="32.25" customHeight="1">
      <c r="A47" s="139">
        <v>35.02</v>
      </c>
      <c r="B47" s="167" t="s">
        <v>90</v>
      </c>
      <c r="C47" s="141"/>
      <c r="D47" s="143"/>
      <c r="E47" s="142"/>
      <c r="F47" s="143"/>
      <c r="G47" s="144"/>
      <c r="H47" s="144"/>
      <c r="I47" s="145"/>
      <c r="J47" s="146"/>
      <c r="K47" s="147"/>
      <c r="L47" s="147"/>
      <c r="M47" s="192"/>
      <c r="N47" s="148"/>
      <c r="O47" s="148"/>
      <c r="P47" s="149"/>
      <c r="Q47" s="149"/>
      <c r="R47" s="149"/>
      <c r="S47" s="150"/>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2"/>
      <c r="BB47" s="153"/>
      <c r="BC47" s="154"/>
      <c r="IE47" s="159"/>
      <c r="IF47" s="159"/>
      <c r="IG47" s="159"/>
      <c r="IH47" s="159"/>
      <c r="II47" s="159"/>
    </row>
    <row r="48" spans="1:243" s="9" customFormat="1" ht="279" customHeight="1">
      <c r="A48" s="139">
        <v>36.02</v>
      </c>
      <c r="B48" s="113" t="s">
        <v>91</v>
      </c>
      <c r="C48" s="80" t="s">
        <v>197</v>
      </c>
      <c r="D48" s="65">
        <v>1</v>
      </c>
      <c r="E48" s="66" t="s">
        <v>27</v>
      </c>
      <c r="F48" s="65"/>
      <c r="G48" s="67"/>
      <c r="H48" s="67"/>
      <c r="I48" s="68" t="s">
        <v>28</v>
      </c>
      <c r="J48" s="69">
        <f t="shared" si="0"/>
        <v>1</v>
      </c>
      <c r="K48" s="70" t="s">
        <v>38</v>
      </c>
      <c r="L48" s="70" t="s">
        <v>6</v>
      </c>
      <c r="M48" s="71"/>
      <c r="N48" s="78"/>
      <c r="O48" s="78">
        <f t="shared" si="1"/>
        <v>0</v>
      </c>
      <c r="P48" s="79"/>
      <c r="Q48" s="79"/>
      <c r="R48" s="79"/>
      <c r="S48" s="72"/>
      <c r="T48" s="73"/>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5">
        <f t="shared" si="2"/>
        <v>0</v>
      </c>
      <c r="BB48" s="76">
        <f t="shared" si="3"/>
        <v>0</v>
      </c>
      <c r="BC48" s="64" t="str">
        <f t="shared" si="4"/>
        <v>INR Zero Only</v>
      </c>
      <c r="IE48" s="10"/>
      <c r="IF48" s="10"/>
      <c r="IG48" s="10"/>
      <c r="IH48" s="10"/>
      <c r="II48" s="10"/>
    </row>
    <row r="49" spans="1:243" s="158" customFormat="1" ht="86.25" customHeight="1">
      <c r="A49" s="139">
        <v>37.02</v>
      </c>
      <c r="B49" s="168" t="s">
        <v>92</v>
      </c>
      <c r="C49" s="141"/>
      <c r="D49" s="143"/>
      <c r="E49" s="142"/>
      <c r="F49" s="143"/>
      <c r="G49" s="144"/>
      <c r="H49" s="144"/>
      <c r="I49" s="145"/>
      <c r="J49" s="146"/>
      <c r="K49" s="147"/>
      <c r="L49" s="147"/>
      <c r="M49" s="192"/>
      <c r="N49" s="148"/>
      <c r="O49" s="148"/>
      <c r="P49" s="149"/>
      <c r="Q49" s="149"/>
      <c r="R49" s="149"/>
      <c r="S49" s="150"/>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2"/>
      <c r="BB49" s="153"/>
      <c r="BC49" s="154"/>
      <c r="IE49" s="159"/>
      <c r="IF49" s="159"/>
      <c r="IG49" s="159"/>
      <c r="IH49" s="159"/>
      <c r="II49" s="159"/>
    </row>
    <row r="50" spans="1:243" s="9" customFormat="1" ht="27.75" customHeight="1" thickBot="1">
      <c r="A50" s="139">
        <v>38.02</v>
      </c>
      <c r="B50" s="125" t="s">
        <v>93</v>
      </c>
      <c r="C50" s="80" t="s">
        <v>198</v>
      </c>
      <c r="D50" s="122">
        <v>20</v>
      </c>
      <c r="E50" s="122" t="s">
        <v>100</v>
      </c>
      <c r="F50" s="65"/>
      <c r="G50" s="67"/>
      <c r="H50" s="67"/>
      <c r="I50" s="68" t="s">
        <v>28</v>
      </c>
      <c r="J50" s="69">
        <f t="shared" si="0"/>
        <v>1</v>
      </c>
      <c r="K50" s="70" t="s">
        <v>38</v>
      </c>
      <c r="L50" s="70" t="s">
        <v>6</v>
      </c>
      <c r="M50" s="71"/>
      <c r="N50" s="78"/>
      <c r="O50" s="78">
        <f t="shared" si="1"/>
        <v>0</v>
      </c>
      <c r="P50" s="79"/>
      <c r="Q50" s="79"/>
      <c r="R50" s="79"/>
      <c r="S50" s="72"/>
      <c r="T50" s="73"/>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5">
        <f t="shared" si="2"/>
        <v>0</v>
      </c>
      <c r="BB50" s="76">
        <f t="shared" si="3"/>
        <v>0</v>
      </c>
      <c r="BC50" s="64" t="str">
        <f t="shared" si="4"/>
        <v>INR Zero Only</v>
      </c>
      <c r="IE50" s="10"/>
      <c r="IF50" s="10"/>
      <c r="IG50" s="10"/>
      <c r="IH50" s="10"/>
      <c r="II50" s="10"/>
    </row>
    <row r="51" spans="1:243" s="9" customFormat="1" ht="32.25" customHeight="1" thickBot="1">
      <c r="A51" s="139">
        <v>39.02</v>
      </c>
      <c r="B51" s="125" t="s">
        <v>94</v>
      </c>
      <c r="C51" s="80" t="s">
        <v>199</v>
      </c>
      <c r="D51" s="122">
        <v>40</v>
      </c>
      <c r="E51" s="122" t="s">
        <v>100</v>
      </c>
      <c r="F51" s="65"/>
      <c r="G51" s="67"/>
      <c r="H51" s="67"/>
      <c r="I51" s="68" t="s">
        <v>28</v>
      </c>
      <c r="J51" s="69">
        <f t="shared" si="0"/>
        <v>1</v>
      </c>
      <c r="K51" s="70" t="s">
        <v>38</v>
      </c>
      <c r="L51" s="70" t="s">
        <v>6</v>
      </c>
      <c r="M51" s="71"/>
      <c r="N51" s="78"/>
      <c r="O51" s="78">
        <f t="shared" si="1"/>
        <v>0</v>
      </c>
      <c r="P51" s="79"/>
      <c r="Q51" s="79"/>
      <c r="R51" s="79"/>
      <c r="S51" s="72"/>
      <c r="T51" s="73"/>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5">
        <f t="shared" si="2"/>
        <v>0</v>
      </c>
      <c r="BB51" s="76">
        <f t="shared" si="3"/>
        <v>0</v>
      </c>
      <c r="BC51" s="64" t="str">
        <f t="shared" si="4"/>
        <v>INR Zero Only</v>
      </c>
      <c r="IE51" s="10"/>
      <c r="IF51" s="10"/>
      <c r="IG51" s="10"/>
      <c r="IH51" s="10"/>
      <c r="II51" s="10"/>
    </row>
    <row r="52" spans="1:243" s="9" customFormat="1" ht="32.25" customHeight="1" thickBot="1">
      <c r="A52" s="139">
        <v>40.02</v>
      </c>
      <c r="B52" s="125" t="s">
        <v>95</v>
      </c>
      <c r="C52" s="80" t="s">
        <v>200</v>
      </c>
      <c r="D52" s="122">
        <v>30</v>
      </c>
      <c r="E52" s="122" t="s">
        <v>100</v>
      </c>
      <c r="F52" s="65"/>
      <c r="G52" s="67"/>
      <c r="H52" s="67"/>
      <c r="I52" s="68" t="s">
        <v>28</v>
      </c>
      <c r="J52" s="69">
        <f t="shared" si="0"/>
        <v>1</v>
      </c>
      <c r="K52" s="70" t="s">
        <v>38</v>
      </c>
      <c r="L52" s="70" t="s">
        <v>6</v>
      </c>
      <c r="M52" s="71"/>
      <c r="N52" s="78"/>
      <c r="O52" s="78">
        <f t="shared" si="1"/>
        <v>0</v>
      </c>
      <c r="P52" s="79"/>
      <c r="Q52" s="79"/>
      <c r="R52" s="79"/>
      <c r="S52" s="72"/>
      <c r="T52" s="73"/>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5">
        <f t="shared" si="2"/>
        <v>0</v>
      </c>
      <c r="BB52" s="76">
        <f t="shared" si="3"/>
        <v>0</v>
      </c>
      <c r="BC52" s="64" t="str">
        <f t="shared" si="4"/>
        <v>INR Zero Only</v>
      </c>
      <c r="IE52" s="10"/>
      <c r="IF52" s="10"/>
      <c r="IG52" s="10"/>
      <c r="IH52" s="10"/>
      <c r="II52" s="10"/>
    </row>
    <row r="53" spans="1:243" s="9" customFormat="1" ht="32.25" customHeight="1" thickBot="1">
      <c r="A53" s="139">
        <v>41.02</v>
      </c>
      <c r="B53" s="125" t="s">
        <v>96</v>
      </c>
      <c r="C53" s="80" t="s">
        <v>201</v>
      </c>
      <c r="D53" s="122">
        <v>30</v>
      </c>
      <c r="E53" s="122" t="s">
        <v>100</v>
      </c>
      <c r="F53" s="65"/>
      <c r="G53" s="67"/>
      <c r="H53" s="67"/>
      <c r="I53" s="68" t="s">
        <v>28</v>
      </c>
      <c r="J53" s="69">
        <f t="shared" si="0"/>
        <v>1</v>
      </c>
      <c r="K53" s="70" t="s">
        <v>38</v>
      </c>
      <c r="L53" s="70" t="s">
        <v>6</v>
      </c>
      <c r="M53" s="71"/>
      <c r="N53" s="78"/>
      <c r="O53" s="78">
        <f t="shared" si="1"/>
        <v>0</v>
      </c>
      <c r="P53" s="79"/>
      <c r="Q53" s="79"/>
      <c r="R53" s="79"/>
      <c r="S53" s="72"/>
      <c r="T53" s="73"/>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5">
        <f t="shared" si="2"/>
        <v>0</v>
      </c>
      <c r="BB53" s="76">
        <f t="shared" si="3"/>
        <v>0</v>
      </c>
      <c r="BC53" s="64" t="str">
        <f t="shared" si="4"/>
        <v>INR Zero Only</v>
      </c>
      <c r="IE53" s="10"/>
      <c r="IF53" s="10"/>
      <c r="IG53" s="10"/>
      <c r="IH53" s="10"/>
      <c r="II53" s="10"/>
    </row>
    <row r="54" spans="1:243" s="9" customFormat="1" ht="32.25" customHeight="1" thickBot="1">
      <c r="A54" s="139">
        <v>42.02</v>
      </c>
      <c r="B54" s="125" t="s">
        <v>97</v>
      </c>
      <c r="C54" s="80" t="s">
        <v>202</v>
      </c>
      <c r="D54" s="122">
        <v>60</v>
      </c>
      <c r="E54" s="122" t="s">
        <v>100</v>
      </c>
      <c r="F54" s="65"/>
      <c r="G54" s="67"/>
      <c r="H54" s="67"/>
      <c r="I54" s="68" t="s">
        <v>28</v>
      </c>
      <c r="J54" s="69">
        <f t="shared" si="0"/>
        <v>1</v>
      </c>
      <c r="K54" s="70" t="s">
        <v>38</v>
      </c>
      <c r="L54" s="70" t="s">
        <v>6</v>
      </c>
      <c r="M54" s="71"/>
      <c r="N54" s="78"/>
      <c r="O54" s="78">
        <f t="shared" si="1"/>
        <v>0</v>
      </c>
      <c r="P54" s="79"/>
      <c r="Q54" s="79"/>
      <c r="R54" s="79"/>
      <c r="S54" s="72"/>
      <c r="T54" s="73"/>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5">
        <f t="shared" si="2"/>
        <v>0</v>
      </c>
      <c r="BB54" s="76">
        <f t="shared" si="3"/>
        <v>0</v>
      </c>
      <c r="BC54" s="64" t="str">
        <f t="shared" si="4"/>
        <v>INR Zero Only</v>
      </c>
      <c r="IE54" s="10"/>
      <c r="IF54" s="10"/>
      <c r="IG54" s="10"/>
      <c r="IH54" s="10"/>
      <c r="II54" s="10"/>
    </row>
    <row r="55" spans="1:243" s="9" customFormat="1" ht="32.25" customHeight="1" thickBot="1">
      <c r="A55" s="139">
        <v>43.02</v>
      </c>
      <c r="B55" s="125" t="s">
        <v>98</v>
      </c>
      <c r="C55" s="80" t="s">
        <v>203</v>
      </c>
      <c r="D55" s="122">
        <v>100</v>
      </c>
      <c r="E55" s="122" t="s">
        <v>100</v>
      </c>
      <c r="F55" s="65"/>
      <c r="G55" s="67"/>
      <c r="H55" s="67"/>
      <c r="I55" s="68" t="s">
        <v>28</v>
      </c>
      <c r="J55" s="69">
        <f t="shared" si="0"/>
        <v>1</v>
      </c>
      <c r="K55" s="70" t="s">
        <v>38</v>
      </c>
      <c r="L55" s="70" t="s">
        <v>6</v>
      </c>
      <c r="M55" s="71"/>
      <c r="N55" s="78"/>
      <c r="O55" s="78">
        <f t="shared" si="1"/>
        <v>0</v>
      </c>
      <c r="P55" s="79"/>
      <c r="Q55" s="79"/>
      <c r="R55" s="79"/>
      <c r="S55" s="72"/>
      <c r="T55" s="73"/>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5">
        <f t="shared" si="2"/>
        <v>0</v>
      </c>
      <c r="BB55" s="76">
        <f t="shared" si="3"/>
        <v>0</v>
      </c>
      <c r="BC55" s="64" t="str">
        <f t="shared" si="4"/>
        <v>INR Zero Only</v>
      </c>
      <c r="IE55" s="10"/>
      <c r="IF55" s="10"/>
      <c r="IG55" s="10"/>
      <c r="IH55" s="10"/>
      <c r="II55" s="10"/>
    </row>
    <row r="56" spans="1:243" s="9" customFormat="1" ht="32.25" customHeight="1" thickBot="1">
      <c r="A56" s="139">
        <v>44.02</v>
      </c>
      <c r="B56" s="125" t="s">
        <v>99</v>
      </c>
      <c r="C56" s="80" t="s">
        <v>204</v>
      </c>
      <c r="D56" s="122">
        <v>50</v>
      </c>
      <c r="E56" s="122" t="s">
        <v>100</v>
      </c>
      <c r="F56" s="65"/>
      <c r="G56" s="67"/>
      <c r="H56" s="67"/>
      <c r="I56" s="68" t="s">
        <v>28</v>
      </c>
      <c r="J56" s="69">
        <f t="shared" si="0"/>
        <v>1</v>
      </c>
      <c r="K56" s="70" t="s">
        <v>38</v>
      </c>
      <c r="L56" s="70" t="s">
        <v>6</v>
      </c>
      <c r="M56" s="71"/>
      <c r="N56" s="78"/>
      <c r="O56" s="78">
        <f t="shared" si="1"/>
        <v>0</v>
      </c>
      <c r="P56" s="79"/>
      <c r="Q56" s="79"/>
      <c r="R56" s="79"/>
      <c r="S56" s="72"/>
      <c r="T56" s="73"/>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5">
        <f t="shared" si="2"/>
        <v>0</v>
      </c>
      <c r="BB56" s="76">
        <f t="shared" si="3"/>
        <v>0</v>
      </c>
      <c r="BC56" s="64" t="str">
        <f t="shared" si="4"/>
        <v>INR Zero Only</v>
      </c>
      <c r="IE56" s="10"/>
      <c r="IF56" s="10"/>
      <c r="IG56" s="10"/>
      <c r="IH56" s="10"/>
      <c r="II56" s="10"/>
    </row>
    <row r="57" spans="1:243" s="170" customFormat="1" ht="94.5" customHeight="1" thickBot="1">
      <c r="A57" s="139">
        <v>45.02</v>
      </c>
      <c r="B57" s="169" t="s">
        <v>101</v>
      </c>
      <c r="C57" s="141"/>
      <c r="D57" s="143"/>
      <c r="E57" s="142"/>
      <c r="F57" s="143"/>
      <c r="G57" s="144"/>
      <c r="H57" s="144"/>
      <c r="I57" s="145"/>
      <c r="J57" s="146"/>
      <c r="K57" s="147"/>
      <c r="L57" s="147"/>
      <c r="M57" s="192"/>
      <c r="N57" s="148"/>
      <c r="O57" s="148"/>
      <c r="P57" s="149"/>
      <c r="Q57" s="149"/>
      <c r="R57" s="149"/>
      <c r="S57" s="150"/>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2"/>
      <c r="BB57" s="153"/>
      <c r="BC57" s="154"/>
      <c r="IE57" s="171"/>
      <c r="IF57" s="171"/>
      <c r="IG57" s="171"/>
      <c r="IH57" s="171"/>
      <c r="II57" s="171"/>
    </row>
    <row r="58" spans="1:243" s="9" customFormat="1" ht="32.25" customHeight="1" thickBot="1">
      <c r="A58" s="139">
        <v>46.02</v>
      </c>
      <c r="B58" s="126" t="s">
        <v>102</v>
      </c>
      <c r="C58" s="80" t="s">
        <v>205</v>
      </c>
      <c r="D58" s="122">
        <v>30</v>
      </c>
      <c r="E58" s="122" t="s">
        <v>100</v>
      </c>
      <c r="F58" s="65"/>
      <c r="G58" s="67"/>
      <c r="H58" s="67"/>
      <c r="I58" s="68" t="s">
        <v>28</v>
      </c>
      <c r="J58" s="69">
        <f t="shared" si="0"/>
        <v>1</v>
      </c>
      <c r="K58" s="70" t="s">
        <v>38</v>
      </c>
      <c r="L58" s="70" t="s">
        <v>6</v>
      </c>
      <c r="M58" s="71"/>
      <c r="N58" s="78"/>
      <c r="O58" s="78">
        <f t="shared" si="1"/>
        <v>0</v>
      </c>
      <c r="P58" s="79"/>
      <c r="Q58" s="79"/>
      <c r="R58" s="79"/>
      <c r="S58" s="72"/>
      <c r="T58" s="73"/>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5">
        <f t="shared" si="2"/>
        <v>0</v>
      </c>
      <c r="BB58" s="76">
        <f t="shared" si="3"/>
        <v>0</v>
      </c>
      <c r="BC58" s="64" t="str">
        <f t="shared" si="4"/>
        <v>INR Zero Only</v>
      </c>
      <c r="IE58" s="10"/>
      <c r="IF58" s="10"/>
      <c r="IG58" s="10"/>
      <c r="IH58" s="10"/>
      <c r="II58" s="10"/>
    </row>
    <row r="59" spans="1:243" s="9" customFormat="1" ht="32.25" customHeight="1" thickBot="1">
      <c r="A59" s="139">
        <v>47.02</v>
      </c>
      <c r="B59" s="127" t="s">
        <v>103</v>
      </c>
      <c r="C59" s="80" t="s">
        <v>206</v>
      </c>
      <c r="D59" s="122">
        <v>30</v>
      </c>
      <c r="E59" s="122" t="s">
        <v>100</v>
      </c>
      <c r="F59" s="65"/>
      <c r="G59" s="67"/>
      <c r="H59" s="67"/>
      <c r="I59" s="68" t="s">
        <v>28</v>
      </c>
      <c r="J59" s="69">
        <f t="shared" si="0"/>
        <v>1</v>
      </c>
      <c r="K59" s="70" t="s">
        <v>38</v>
      </c>
      <c r="L59" s="70" t="s">
        <v>6</v>
      </c>
      <c r="M59" s="71"/>
      <c r="N59" s="78"/>
      <c r="O59" s="78">
        <f t="shared" si="1"/>
        <v>0</v>
      </c>
      <c r="P59" s="79"/>
      <c r="Q59" s="79"/>
      <c r="R59" s="79"/>
      <c r="S59" s="72"/>
      <c r="T59" s="73"/>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5">
        <f t="shared" si="2"/>
        <v>0</v>
      </c>
      <c r="BB59" s="76">
        <f t="shared" si="3"/>
        <v>0</v>
      </c>
      <c r="BC59" s="64" t="str">
        <f t="shared" si="4"/>
        <v>INR Zero Only</v>
      </c>
      <c r="IE59" s="10"/>
      <c r="IF59" s="10"/>
      <c r="IG59" s="10"/>
      <c r="IH59" s="10"/>
      <c r="II59" s="10"/>
    </row>
    <row r="60" spans="1:243" s="81" customFormat="1" ht="63" customHeight="1">
      <c r="A60" s="139">
        <v>48.02</v>
      </c>
      <c r="B60" s="64" t="s">
        <v>104</v>
      </c>
      <c r="C60" s="80" t="s">
        <v>207</v>
      </c>
      <c r="D60" s="65">
        <v>6</v>
      </c>
      <c r="E60" s="66" t="s">
        <v>27</v>
      </c>
      <c r="F60" s="65"/>
      <c r="G60" s="67"/>
      <c r="H60" s="67"/>
      <c r="I60" s="68" t="s">
        <v>28</v>
      </c>
      <c r="J60" s="69">
        <f t="shared" si="0"/>
        <v>1</v>
      </c>
      <c r="K60" s="70" t="s">
        <v>38</v>
      </c>
      <c r="L60" s="70" t="s">
        <v>6</v>
      </c>
      <c r="M60" s="71"/>
      <c r="N60" s="78"/>
      <c r="O60" s="78">
        <f t="shared" si="1"/>
        <v>0</v>
      </c>
      <c r="P60" s="79"/>
      <c r="Q60" s="79"/>
      <c r="R60" s="79"/>
      <c r="S60" s="72"/>
      <c r="T60" s="73"/>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5">
        <f t="shared" si="2"/>
        <v>0</v>
      </c>
      <c r="BB60" s="76">
        <f t="shared" si="3"/>
        <v>0</v>
      </c>
      <c r="BC60" s="64" t="str">
        <f t="shared" si="4"/>
        <v>INR Zero Only</v>
      </c>
      <c r="IE60" s="82"/>
      <c r="IF60" s="82"/>
      <c r="IG60" s="82"/>
      <c r="IH60" s="82"/>
      <c r="II60" s="82"/>
    </row>
    <row r="61" spans="1:243" s="81" customFormat="1" ht="133.5" customHeight="1">
      <c r="A61" s="139">
        <v>49.02</v>
      </c>
      <c r="B61" s="64" t="s">
        <v>105</v>
      </c>
      <c r="C61" s="80" t="s">
        <v>208</v>
      </c>
      <c r="D61" s="65">
        <v>1</v>
      </c>
      <c r="E61" s="66" t="s">
        <v>106</v>
      </c>
      <c r="F61" s="65"/>
      <c r="G61" s="67"/>
      <c r="H61" s="67"/>
      <c r="I61" s="68" t="s">
        <v>28</v>
      </c>
      <c r="J61" s="69">
        <f t="shared" si="0"/>
        <v>1</v>
      </c>
      <c r="K61" s="70" t="s">
        <v>38</v>
      </c>
      <c r="L61" s="70" t="s">
        <v>6</v>
      </c>
      <c r="M61" s="71"/>
      <c r="N61" s="78"/>
      <c r="O61" s="78">
        <f t="shared" si="1"/>
        <v>0</v>
      </c>
      <c r="P61" s="79"/>
      <c r="Q61" s="79"/>
      <c r="R61" s="79"/>
      <c r="S61" s="72"/>
      <c r="T61" s="73"/>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5">
        <f t="shared" si="2"/>
        <v>0</v>
      </c>
      <c r="BB61" s="76">
        <f t="shared" si="3"/>
        <v>0</v>
      </c>
      <c r="BC61" s="64" t="str">
        <f t="shared" si="4"/>
        <v>INR Zero Only</v>
      </c>
      <c r="IE61" s="82"/>
      <c r="IF61" s="82"/>
      <c r="IG61" s="82"/>
      <c r="IH61" s="82"/>
      <c r="II61" s="82"/>
    </row>
    <row r="62" spans="1:243" s="170" customFormat="1" ht="98.25" customHeight="1">
      <c r="A62" s="139">
        <v>50.02</v>
      </c>
      <c r="B62" s="154" t="s">
        <v>107</v>
      </c>
      <c r="C62" s="141"/>
      <c r="D62" s="143"/>
      <c r="E62" s="142"/>
      <c r="F62" s="143"/>
      <c r="G62" s="144"/>
      <c r="H62" s="144"/>
      <c r="I62" s="145"/>
      <c r="J62" s="146"/>
      <c r="K62" s="147"/>
      <c r="L62" s="147"/>
      <c r="M62" s="192"/>
      <c r="N62" s="148"/>
      <c r="O62" s="148"/>
      <c r="P62" s="149"/>
      <c r="Q62" s="149"/>
      <c r="R62" s="149"/>
      <c r="S62" s="150"/>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2"/>
      <c r="BB62" s="153"/>
      <c r="BC62" s="154"/>
      <c r="IE62" s="171"/>
      <c r="IF62" s="171"/>
      <c r="IG62" s="171"/>
      <c r="IH62" s="171"/>
      <c r="II62" s="171"/>
    </row>
    <row r="63" spans="1:243" s="9" customFormat="1" ht="32.25" customHeight="1" thickBot="1">
      <c r="A63" s="139">
        <v>51.02</v>
      </c>
      <c r="B63" s="128" t="s">
        <v>108</v>
      </c>
      <c r="C63" s="80" t="s">
        <v>209</v>
      </c>
      <c r="D63" s="65">
        <v>1</v>
      </c>
      <c r="E63" s="66" t="s">
        <v>27</v>
      </c>
      <c r="F63" s="65"/>
      <c r="G63" s="67"/>
      <c r="H63" s="67"/>
      <c r="I63" s="68" t="s">
        <v>28</v>
      </c>
      <c r="J63" s="69">
        <f t="shared" si="0"/>
        <v>1</v>
      </c>
      <c r="K63" s="70" t="s">
        <v>38</v>
      </c>
      <c r="L63" s="70" t="s">
        <v>6</v>
      </c>
      <c r="M63" s="71"/>
      <c r="N63" s="78"/>
      <c r="O63" s="78">
        <f t="shared" si="1"/>
        <v>0</v>
      </c>
      <c r="P63" s="79"/>
      <c r="Q63" s="79"/>
      <c r="R63" s="79"/>
      <c r="S63" s="72"/>
      <c r="T63" s="73"/>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5">
        <f t="shared" si="2"/>
        <v>0</v>
      </c>
      <c r="BB63" s="76">
        <f t="shared" si="3"/>
        <v>0</v>
      </c>
      <c r="BC63" s="64" t="str">
        <f t="shared" si="4"/>
        <v>INR Zero Only</v>
      </c>
      <c r="IE63" s="10"/>
      <c r="IF63" s="10"/>
      <c r="IG63" s="10"/>
      <c r="IH63" s="10"/>
      <c r="II63" s="10"/>
    </row>
    <row r="64" spans="1:243" s="9" customFormat="1" ht="32.25" customHeight="1" thickBot="1">
      <c r="A64" s="139">
        <v>52.02</v>
      </c>
      <c r="B64" s="128" t="s">
        <v>109</v>
      </c>
      <c r="C64" s="80" t="s">
        <v>210</v>
      </c>
      <c r="D64" s="65">
        <v>1</v>
      </c>
      <c r="E64" s="66" t="s">
        <v>27</v>
      </c>
      <c r="F64" s="65"/>
      <c r="G64" s="67"/>
      <c r="H64" s="67"/>
      <c r="I64" s="68" t="s">
        <v>28</v>
      </c>
      <c r="J64" s="69">
        <f t="shared" si="0"/>
        <v>1</v>
      </c>
      <c r="K64" s="70" t="s">
        <v>38</v>
      </c>
      <c r="L64" s="70" t="s">
        <v>6</v>
      </c>
      <c r="M64" s="71"/>
      <c r="N64" s="78"/>
      <c r="O64" s="78">
        <f t="shared" si="1"/>
        <v>0</v>
      </c>
      <c r="P64" s="79"/>
      <c r="Q64" s="79"/>
      <c r="R64" s="79"/>
      <c r="S64" s="72"/>
      <c r="T64" s="73"/>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5">
        <f t="shared" si="2"/>
        <v>0</v>
      </c>
      <c r="BB64" s="76">
        <f t="shared" si="3"/>
        <v>0</v>
      </c>
      <c r="BC64" s="64" t="str">
        <f t="shared" si="4"/>
        <v>INR Zero Only</v>
      </c>
      <c r="IE64" s="10"/>
      <c r="IF64" s="10"/>
      <c r="IG64" s="10"/>
      <c r="IH64" s="10"/>
      <c r="II64" s="10"/>
    </row>
    <row r="65" spans="1:243" s="170" customFormat="1" ht="32.25" customHeight="1">
      <c r="A65" s="139">
        <v>53.02</v>
      </c>
      <c r="B65" s="154" t="s">
        <v>110</v>
      </c>
      <c r="C65" s="141"/>
      <c r="D65" s="143"/>
      <c r="E65" s="142"/>
      <c r="F65" s="143"/>
      <c r="G65" s="144"/>
      <c r="H65" s="144"/>
      <c r="I65" s="145"/>
      <c r="J65" s="146"/>
      <c r="K65" s="147"/>
      <c r="L65" s="147"/>
      <c r="M65" s="192"/>
      <c r="N65" s="148"/>
      <c r="O65" s="148"/>
      <c r="P65" s="149"/>
      <c r="Q65" s="149"/>
      <c r="R65" s="149"/>
      <c r="S65" s="150"/>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2"/>
      <c r="BB65" s="153"/>
      <c r="BC65" s="154"/>
      <c r="IE65" s="171"/>
      <c r="IF65" s="171"/>
      <c r="IG65" s="171"/>
      <c r="IH65" s="171"/>
      <c r="II65" s="171"/>
    </row>
    <row r="66" spans="1:243" s="9" customFormat="1" ht="32.25" customHeight="1" thickBot="1">
      <c r="A66" s="139">
        <v>54.02</v>
      </c>
      <c r="B66" s="128" t="s">
        <v>111</v>
      </c>
      <c r="C66" s="80" t="s">
        <v>211</v>
      </c>
      <c r="D66" s="65">
        <v>24</v>
      </c>
      <c r="E66" s="66" t="s">
        <v>113</v>
      </c>
      <c r="F66" s="65"/>
      <c r="G66" s="67"/>
      <c r="H66" s="67"/>
      <c r="I66" s="68" t="s">
        <v>28</v>
      </c>
      <c r="J66" s="69">
        <f t="shared" si="0"/>
        <v>1</v>
      </c>
      <c r="K66" s="70" t="s">
        <v>38</v>
      </c>
      <c r="L66" s="70" t="s">
        <v>6</v>
      </c>
      <c r="M66" s="71"/>
      <c r="N66" s="78"/>
      <c r="O66" s="78">
        <f t="shared" si="1"/>
        <v>0</v>
      </c>
      <c r="P66" s="79"/>
      <c r="Q66" s="79"/>
      <c r="R66" s="79"/>
      <c r="S66" s="72"/>
      <c r="T66" s="73"/>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5">
        <f t="shared" si="2"/>
        <v>0</v>
      </c>
      <c r="BB66" s="76">
        <f t="shared" si="3"/>
        <v>0</v>
      </c>
      <c r="BC66" s="64" t="str">
        <f t="shared" si="4"/>
        <v>INR Zero Only</v>
      </c>
      <c r="IE66" s="10"/>
      <c r="IF66" s="10"/>
      <c r="IG66" s="10"/>
      <c r="IH66" s="10"/>
      <c r="II66" s="10"/>
    </row>
    <row r="67" spans="1:243" s="9" customFormat="1" ht="32.25" customHeight="1" thickBot="1">
      <c r="A67" s="139">
        <v>55.02</v>
      </c>
      <c r="B67" s="128" t="s">
        <v>112</v>
      </c>
      <c r="C67" s="80" t="s">
        <v>212</v>
      </c>
      <c r="D67" s="65">
        <v>6</v>
      </c>
      <c r="E67" s="66" t="s">
        <v>113</v>
      </c>
      <c r="F67" s="65"/>
      <c r="G67" s="67"/>
      <c r="H67" s="67"/>
      <c r="I67" s="68" t="s">
        <v>28</v>
      </c>
      <c r="J67" s="69">
        <f t="shared" si="0"/>
        <v>1</v>
      </c>
      <c r="K67" s="70" t="s">
        <v>38</v>
      </c>
      <c r="L67" s="70" t="s">
        <v>6</v>
      </c>
      <c r="M67" s="71"/>
      <c r="N67" s="78"/>
      <c r="O67" s="78">
        <f t="shared" si="1"/>
        <v>0</v>
      </c>
      <c r="P67" s="79"/>
      <c r="Q67" s="79"/>
      <c r="R67" s="79"/>
      <c r="S67" s="72"/>
      <c r="T67" s="73"/>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5">
        <f t="shared" si="2"/>
        <v>0</v>
      </c>
      <c r="BB67" s="76">
        <f t="shared" si="3"/>
        <v>0</v>
      </c>
      <c r="BC67" s="64" t="str">
        <f t="shared" si="4"/>
        <v>INR Zero Only</v>
      </c>
      <c r="IE67" s="10"/>
      <c r="IF67" s="10"/>
      <c r="IG67" s="10"/>
      <c r="IH67" s="10"/>
      <c r="II67" s="10"/>
    </row>
    <row r="68" spans="1:243" s="170" customFormat="1" ht="32.25" customHeight="1">
      <c r="A68" s="139">
        <v>56.02</v>
      </c>
      <c r="B68" s="154" t="s">
        <v>114</v>
      </c>
      <c r="C68" s="141"/>
      <c r="D68" s="143"/>
      <c r="E68" s="142"/>
      <c r="F68" s="143"/>
      <c r="G68" s="144"/>
      <c r="H68" s="144"/>
      <c r="I68" s="145"/>
      <c r="J68" s="146"/>
      <c r="K68" s="147"/>
      <c r="L68" s="147"/>
      <c r="M68" s="192"/>
      <c r="N68" s="148"/>
      <c r="O68" s="148"/>
      <c r="P68" s="149"/>
      <c r="Q68" s="149"/>
      <c r="R68" s="149"/>
      <c r="S68" s="150"/>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2"/>
      <c r="BB68" s="153"/>
      <c r="BC68" s="154"/>
      <c r="IE68" s="171"/>
      <c r="IF68" s="171"/>
      <c r="IG68" s="171"/>
      <c r="IH68" s="171"/>
      <c r="II68" s="171"/>
    </row>
    <row r="69" spans="1:243" s="9" customFormat="1" ht="32.25" customHeight="1" thickBot="1">
      <c r="A69" s="139">
        <v>57.02</v>
      </c>
      <c r="B69" s="128" t="s">
        <v>115</v>
      </c>
      <c r="C69" s="80" t="s">
        <v>213</v>
      </c>
      <c r="D69" s="122">
        <v>20</v>
      </c>
      <c r="E69" s="66" t="s">
        <v>27</v>
      </c>
      <c r="F69" s="65"/>
      <c r="G69" s="67"/>
      <c r="H69" s="67"/>
      <c r="I69" s="68" t="s">
        <v>28</v>
      </c>
      <c r="J69" s="69">
        <f t="shared" si="0"/>
        <v>1</v>
      </c>
      <c r="K69" s="70" t="s">
        <v>38</v>
      </c>
      <c r="L69" s="70" t="s">
        <v>6</v>
      </c>
      <c r="M69" s="71"/>
      <c r="N69" s="78"/>
      <c r="O69" s="78">
        <f t="shared" si="1"/>
        <v>0</v>
      </c>
      <c r="P69" s="79"/>
      <c r="Q69" s="79"/>
      <c r="R69" s="79"/>
      <c r="S69" s="72"/>
      <c r="T69" s="73"/>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5">
        <f t="shared" si="2"/>
        <v>0</v>
      </c>
      <c r="BB69" s="76">
        <f t="shared" si="3"/>
        <v>0</v>
      </c>
      <c r="BC69" s="64" t="str">
        <f t="shared" si="4"/>
        <v>INR Zero Only</v>
      </c>
      <c r="IE69" s="10"/>
      <c r="IF69" s="10"/>
      <c r="IG69" s="10"/>
      <c r="IH69" s="10"/>
      <c r="II69" s="10"/>
    </row>
    <row r="70" spans="1:243" s="9" customFormat="1" ht="32.25" customHeight="1" thickBot="1">
      <c r="A70" s="139">
        <v>58.02</v>
      </c>
      <c r="B70" s="128" t="s">
        <v>116</v>
      </c>
      <c r="C70" s="80" t="s">
        <v>214</v>
      </c>
      <c r="D70" s="122">
        <v>3</v>
      </c>
      <c r="E70" s="66" t="s">
        <v>27</v>
      </c>
      <c r="F70" s="65"/>
      <c r="G70" s="67"/>
      <c r="H70" s="67"/>
      <c r="I70" s="68" t="s">
        <v>28</v>
      </c>
      <c r="J70" s="69">
        <f t="shared" si="0"/>
        <v>1</v>
      </c>
      <c r="K70" s="70" t="s">
        <v>38</v>
      </c>
      <c r="L70" s="70" t="s">
        <v>6</v>
      </c>
      <c r="M70" s="71"/>
      <c r="N70" s="78"/>
      <c r="O70" s="78">
        <f t="shared" si="1"/>
        <v>0</v>
      </c>
      <c r="P70" s="79"/>
      <c r="Q70" s="79"/>
      <c r="R70" s="79"/>
      <c r="S70" s="72"/>
      <c r="T70" s="73"/>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5">
        <f t="shared" si="2"/>
        <v>0</v>
      </c>
      <c r="BB70" s="76">
        <f t="shared" si="3"/>
        <v>0</v>
      </c>
      <c r="BC70" s="64" t="str">
        <f t="shared" si="4"/>
        <v>INR Zero Only</v>
      </c>
      <c r="IE70" s="10"/>
      <c r="IF70" s="10"/>
      <c r="IG70" s="10"/>
      <c r="IH70" s="10"/>
      <c r="II70" s="10"/>
    </row>
    <row r="71" spans="1:243" s="155" customFormat="1" ht="32.25" customHeight="1">
      <c r="A71" s="139">
        <v>59.02</v>
      </c>
      <c r="B71" s="154" t="s">
        <v>117</v>
      </c>
      <c r="C71" s="141"/>
      <c r="D71" s="143"/>
      <c r="E71" s="142"/>
      <c r="F71" s="143"/>
      <c r="G71" s="144"/>
      <c r="H71" s="144"/>
      <c r="I71" s="145"/>
      <c r="J71" s="146"/>
      <c r="K71" s="147"/>
      <c r="L71" s="147"/>
      <c r="M71" s="192"/>
      <c r="N71" s="148"/>
      <c r="O71" s="148"/>
      <c r="P71" s="149"/>
      <c r="Q71" s="149"/>
      <c r="R71" s="149"/>
      <c r="S71" s="150"/>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2"/>
      <c r="BB71" s="153"/>
      <c r="BC71" s="154"/>
      <c r="IE71" s="156"/>
      <c r="IF71" s="156"/>
      <c r="IG71" s="156"/>
      <c r="IH71" s="156"/>
      <c r="II71" s="156"/>
    </row>
    <row r="72" spans="1:243" s="170" customFormat="1" ht="32.25" customHeight="1">
      <c r="A72" s="139">
        <v>60.02</v>
      </c>
      <c r="B72" s="172" t="s">
        <v>118</v>
      </c>
      <c r="C72" s="141"/>
      <c r="D72" s="143"/>
      <c r="E72" s="142"/>
      <c r="F72" s="143"/>
      <c r="G72" s="144"/>
      <c r="H72" s="144"/>
      <c r="I72" s="145"/>
      <c r="J72" s="146"/>
      <c r="K72" s="147"/>
      <c r="L72" s="147"/>
      <c r="M72" s="192"/>
      <c r="N72" s="148"/>
      <c r="O72" s="148"/>
      <c r="P72" s="149"/>
      <c r="Q72" s="149"/>
      <c r="R72" s="149"/>
      <c r="S72" s="150"/>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c r="AZ72" s="151"/>
      <c r="BA72" s="152"/>
      <c r="BB72" s="153"/>
      <c r="BC72" s="154"/>
      <c r="IE72" s="171"/>
      <c r="IF72" s="171"/>
      <c r="IG72" s="171"/>
      <c r="IH72" s="171"/>
      <c r="II72" s="171"/>
    </row>
    <row r="73" spans="1:243" s="173" customFormat="1" ht="32.25" customHeight="1">
      <c r="A73" s="139">
        <v>61.02</v>
      </c>
      <c r="B73" s="154" t="s">
        <v>119</v>
      </c>
      <c r="C73" s="141"/>
      <c r="D73" s="143"/>
      <c r="E73" s="142"/>
      <c r="F73" s="143"/>
      <c r="G73" s="144"/>
      <c r="H73" s="144"/>
      <c r="I73" s="145"/>
      <c r="J73" s="146"/>
      <c r="K73" s="147"/>
      <c r="L73" s="147"/>
      <c r="M73" s="192"/>
      <c r="N73" s="148"/>
      <c r="O73" s="148"/>
      <c r="P73" s="149"/>
      <c r="Q73" s="149"/>
      <c r="R73" s="149"/>
      <c r="S73" s="150"/>
      <c r="T73" s="151"/>
      <c r="U73" s="151"/>
      <c r="V73" s="151"/>
      <c r="W73" s="151"/>
      <c r="X73" s="151"/>
      <c r="Y73" s="151"/>
      <c r="Z73" s="151"/>
      <c r="AA73" s="151"/>
      <c r="AB73" s="151"/>
      <c r="AC73" s="151"/>
      <c r="AD73" s="151"/>
      <c r="AE73" s="151"/>
      <c r="AF73" s="151"/>
      <c r="AG73" s="151"/>
      <c r="AH73" s="151"/>
      <c r="AI73" s="151"/>
      <c r="AJ73" s="151"/>
      <c r="AK73" s="151"/>
      <c r="AL73" s="151"/>
      <c r="AM73" s="151"/>
      <c r="AN73" s="151"/>
      <c r="AO73" s="151"/>
      <c r="AP73" s="151"/>
      <c r="AQ73" s="151"/>
      <c r="AR73" s="151"/>
      <c r="AS73" s="151"/>
      <c r="AT73" s="151"/>
      <c r="AU73" s="151"/>
      <c r="AV73" s="151"/>
      <c r="AW73" s="151"/>
      <c r="AX73" s="151"/>
      <c r="AY73" s="151"/>
      <c r="AZ73" s="151"/>
      <c r="BA73" s="152"/>
      <c r="BB73" s="153"/>
      <c r="BC73" s="154"/>
      <c r="IE73" s="174"/>
      <c r="IF73" s="174"/>
      <c r="IG73" s="174"/>
      <c r="IH73" s="174"/>
      <c r="II73" s="174"/>
    </row>
    <row r="74" spans="1:243" s="9" customFormat="1" ht="32.25" customHeight="1">
      <c r="A74" s="139">
        <v>62.02</v>
      </c>
      <c r="B74" s="64" t="s">
        <v>120</v>
      </c>
      <c r="C74" s="80" t="s">
        <v>215</v>
      </c>
      <c r="D74" s="129">
        <v>170</v>
      </c>
      <c r="E74" s="66" t="s">
        <v>121</v>
      </c>
      <c r="F74" s="65"/>
      <c r="G74" s="67"/>
      <c r="H74" s="67"/>
      <c r="I74" s="68" t="s">
        <v>28</v>
      </c>
      <c r="J74" s="69">
        <f t="shared" si="0"/>
        <v>1</v>
      </c>
      <c r="K74" s="70" t="s">
        <v>38</v>
      </c>
      <c r="L74" s="70" t="s">
        <v>6</v>
      </c>
      <c r="M74" s="71"/>
      <c r="N74" s="78"/>
      <c r="O74" s="78">
        <f t="shared" si="1"/>
        <v>0</v>
      </c>
      <c r="P74" s="79"/>
      <c r="Q74" s="79"/>
      <c r="R74" s="79"/>
      <c r="S74" s="72"/>
      <c r="T74" s="73"/>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5">
        <f t="shared" si="2"/>
        <v>0</v>
      </c>
      <c r="BB74" s="76">
        <f t="shared" si="3"/>
        <v>0</v>
      </c>
      <c r="BC74" s="64" t="str">
        <f t="shared" si="4"/>
        <v>INR Zero Only</v>
      </c>
      <c r="IE74" s="10"/>
      <c r="IF74" s="10"/>
      <c r="IG74" s="10"/>
      <c r="IH74" s="10"/>
      <c r="II74" s="10"/>
    </row>
    <row r="75" spans="1:243" s="175" customFormat="1" ht="32.25" customHeight="1">
      <c r="A75" s="139">
        <v>63.02</v>
      </c>
      <c r="B75" s="172" t="s">
        <v>122</v>
      </c>
      <c r="C75" s="141"/>
      <c r="D75" s="143"/>
      <c r="E75" s="142"/>
      <c r="F75" s="143"/>
      <c r="G75" s="144"/>
      <c r="H75" s="144"/>
      <c r="I75" s="145"/>
      <c r="J75" s="146"/>
      <c r="K75" s="147"/>
      <c r="L75" s="147"/>
      <c r="M75" s="192"/>
      <c r="N75" s="148"/>
      <c r="O75" s="148"/>
      <c r="P75" s="149"/>
      <c r="Q75" s="149"/>
      <c r="R75" s="149"/>
      <c r="S75" s="150"/>
      <c r="T75" s="151"/>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c r="AX75" s="151"/>
      <c r="AY75" s="151"/>
      <c r="AZ75" s="151"/>
      <c r="BA75" s="152"/>
      <c r="BB75" s="153"/>
      <c r="BC75" s="154"/>
      <c r="IE75" s="176"/>
      <c r="IF75" s="176"/>
      <c r="IG75" s="176"/>
      <c r="IH75" s="176"/>
      <c r="II75" s="176"/>
    </row>
    <row r="76" spans="1:243" s="173" customFormat="1" ht="32.25" customHeight="1">
      <c r="A76" s="139">
        <v>64.02</v>
      </c>
      <c r="B76" s="154" t="s">
        <v>123</v>
      </c>
      <c r="C76" s="141"/>
      <c r="D76" s="177"/>
      <c r="E76" s="142"/>
      <c r="F76" s="143"/>
      <c r="G76" s="144"/>
      <c r="H76" s="144"/>
      <c r="I76" s="145"/>
      <c r="J76" s="146"/>
      <c r="K76" s="147"/>
      <c r="L76" s="147"/>
      <c r="M76" s="192"/>
      <c r="N76" s="148"/>
      <c r="O76" s="148"/>
      <c r="P76" s="149"/>
      <c r="Q76" s="149"/>
      <c r="R76" s="149"/>
      <c r="S76" s="150"/>
      <c r="T76" s="151"/>
      <c r="U76" s="151"/>
      <c r="V76" s="151"/>
      <c r="W76" s="151"/>
      <c r="X76" s="151"/>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c r="AX76" s="151"/>
      <c r="AY76" s="151"/>
      <c r="AZ76" s="151"/>
      <c r="BA76" s="152"/>
      <c r="BB76" s="153"/>
      <c r="BC76" s="154"/>
      <c r="IE76" s="174"/>
      <c r="IF76" s="174"/>
      <c r="IG76" s="174"/>
      <c r="IH76" s="174"/>
      <c r="II76" s="174"/>
    </row>
    <row r="77" spans="1:243" s="9" customFormat="1" ht="32.25" customHeight="1">
      <c r="A77" s="139">
        <v>65.02</v>
      </c>
      <c r="B77" s="132" t="s">
        <v>124</v>
      </c>
      <c r="C77" s="80" t="s">
        <v>216</v>
      </c>
      <c r="D77" s="130">
        <v>70</v>
      </c>
      <c r="E77" s="66" t="s">
        <v>121</v>
      </c>
      <c r="F77" s="65"/>
      <c r="G77" s="67"/>
      <c r="H77" s="67"/>
      <c r="I77" s="68" t="s">
        <v>28</v>
      </c>
      <c r="J77" s="69">
        <f t="shared" si="0"/>
        <v>1</v>
      </c>
      <c r="K77" s="70" t="s">
        <v>38</v>
      </c>
      <c r="L77" s="70" t="s">
        <v>6</v>
      </c>
      <c r="M77" s="71"/>
      <c r="N77" s="78"/>
      <c r="O77" s="78">
        <f t="shared" si="1"/>
        <v>0</v>
      </c>
      <c r="P77" s="79"/>
      <c r="Q77" s="79"/>
      <c r="R77" s="79"/>
      <c r="S77" s="72"/>
      <c r="T77" s="73"/>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5">
        <f t="shared" si="2"/>
        <v>0</v>
      </c>
      <c r="BB77" s="76">
        <f t="shared" si="3"/>
        <v>0</v>
      </c>
      <c r="BC77" s="64" t="str">
        <f t="shared" si="4"/>
        <v>INR Zero Only</v>
      </c>
      <c r="IE77" s="10"/>
      <c r="IF77" s="10"/>
      <c r="IG77" s="10"/>
      <c r="IH77" s="10"/>
      <c r="II77" s="10"/>
    </row>
    <row r="78" spans="1:55" s="170" customFormat="1" ht="32.25" customHeight="1">
      <c r="A78" s="139">
        <v>66.02</v>
      </c>
      <c r="B78" s="178" t="s">
        <v>125</v>
      </c>
      <c r="C78" s="141"/>
      <c r="D78" s="143"/>
      <c r="E78" s="142"/>
      <c r="F78" s="143"/>
      <c r="G78" s="144"/>
      <c r="H78" s="144"/>
      <c r="I78" s="145"/>
      <c r="J78" s="146"/>
      <c r="K78" s="147"/>
      <c r="L78" s="147"/>
      <c r="M78" s="192"/>
      <c r="N78" s="148"/>
      <c r="O78" s="148"/>
      <c r="P78" s="149"/>
      <c r="Q78" s="149"/>
      <c r="R78" s="149"/>
      <c r="S78" s="150"/>
      <c r="T78" s="151"/>
      <c r="U78" s="151"/>
      <c r="V78" s="151"/>
      <c r="W78" s="151"/>
      <c r="X78" s="151"/>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c r="AU78" s="151"/>
      <c r="AV78" s="151"/>
      <c r="AW78" s="151"/>
      <c r="AX78" s="151"/>
      <c r="AY78" s="151"/>
      <c r="AZ78" s="151"/>
      <c r="BA78" s="152"/>
      <c r="BB78" s="153"/>
      <c r="BC78" s="154"/>
    </row>
    <row r="79" spans="1:243" s="173" customFormat="1" ht="69" customHeight="1">
      <c r="A79" s="139">
        <v>67.02</v>
      </c>
      <c r="B79" s="154" t="s">
        <v>126</v>
      </c>
      <c r="C79" s="141"/>
      <c r="D79" s="143"/>
      <c r="E79" s="142"/>
      <c r="F79" s="143"/>
      <c r="G79" s="144"/>
      <c r="H79" s="144"/>
      <c r="I79" s="145"/>
      <c r="J79" s="146"/>
      <c r="K79" s="147"/>
      <c r="L79" s="147"/>
      <c r="M79" s="192"/>
      <c r="N79" s="148"/>
      <c r="O79" s="148"/>
      <c r="P79" s="149"/>
      <c r="Q79" s="149"/>
      <c r="R79" s="149"/>
      <c r="S79" s="150"/>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2"/>
      <c r="BB79" s="153"/>
      <c r="BC79" s="154"/>
      <c r="IE79" s="174"/>
      <c r="IF79" s="174"/>
      <c r="IG79" s="174"/>
      <c r="IH79" s="174"/>
      <c r="II79" s="174"/>
    </row>
    <row r="80" spans="1:243" s="9" customFormat="1" ht="32.25" customHeight="1">
      <c r="A80" s="139">
        <v>68.02</v>
      </c>
      <c r="B80" s="131" t="s">
        <v>127</v>
      </c>
      <c r="C80" s="80" t="s">
        <v>217</v>
      </c>
      <c r="D80" s="65">
        <v>80</v>
      </c>
      <c r="E80" s="66" t="s">
        <v>121</v>
      </c>
      <c r="F80" s="65"/>
      <c r="G80" s="67"/>
      <c r="H80" s="67"/>
      <c r="I80" s="68" t="s">
        <v>28</v>
      </c>
      <c r="J80" s="69">
        <f t="shared" si="0"/>
        <v>1</v>
      </c>
      <c r="K80" s="70" t="s">
        <v>38</v>
      </c>
      <c r="L80" s="70" t="s">
        <v>6</v>
      </c>
      <c r="M80" s="71"/>
      <c r="N80" s="78"/>
      <c r="O80" s="78">
        <f t="shared" si="1"/>
        <v>0</v>
      </c>
      <c r="P80" s="79"/>
      <c r="Q80" s="79"/>
      <c r="R80" s="79"/>
      <c r="S80" s="72"/>
      <c r="T80" s="73"/>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5">
        <f t="shared" si="2"/>
        <v>0</v>
      </c>
      <c r="BB80" s="76">
        <f t="shared" si="3"/>
        <v>0</v>
      </c>
      <c r="BC80" s="64" t="str">
        <f t="shared" si="4"/>
        <v>INR Zero Only</v>
      </c>
      <c r="IE80" s="10"/>
      <c r="IF80" s="10"/>
      <c r="IG80" s="10"/>
      <c r="IH80" s="10"/>
      <c r="II80" s="10"/>
    </row>
    <row r="81" spans="1:243" s="180" customFormat="1" ht="32.25" customHeight="1">
      <c r="A81" s="139">
        <v>69.02</v>
      </c>
      <c r="B81" s="179" t="s">
        <v>128</v>
      </c>
      <c r="C81" s="141"/>
      <c r="D81" s="143"/>
      <c r="E81" s="142"/>
      <c r="F81" s="143"/>
      <c r="G81" s="144"/>
      <c r="H81" s="144"/>
      <c r="I81" s="145"/>
      <c r="J81" s="146"/>
      <c r="K81" s="147"/>
      <c r="L81" s="147"/>
      <c r="M81" s="192"/>
      <c r="N81" s="148"/>
      <c r="O81" s="148"/>
      <c r="P81" s="149"/>
      <c r="Q81" s="149"/>
      <c r="R81" s="149"/>
      <c r="S81" s="150"/>
      <c r="T81" s="151"/>
      <c r="U81" s="151"/>
      <c r="V81" s="151"/>
      <c r="W81" s="151"/>
      <c r="X81" s="151"/>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c r="AX81" s="151"/>
      <c r="AY81" s="151"/>
      <c r="AZ81" s="151"/>
      <c r="BA81" s="152"/>
      <c r="BB81" s="153"/>
      <c r="BC81" s="154"/>
      <c r="IE81" s="181"/>
      <c r="IF81" s="181"/>
      <c r="IG81" s="181"/>
      <c r="IH81" s="181"/>
      <c r="II81" s="181"/>
    </row>
    <row r="82" spans="1:243" s="173" customFormat="1" ht="81.75" customHeight="1">
      <c r="A82" s="139">
        <v>70.02</v>
      </c>
      <c r="B82" s="165" t="s">
        <v>129</v>
      </c>
      <c r="C82" s="141"/>
      <c r="D82" s="143"/>
      <c r="E82" s="142"/>
      <c r="F82" s="143"/>
      <c r="G82" s="144"/>
      <c r="H82" s="144"/>
      <c r="I82" s="145"/>
      <c r="J82" s="146"/>
      <c r="K82" s="147"/>
      <c r="L82" s="147"/>
      <c r="M82" s="192"/>
      <c r="N82" s="148"/>
      <c r="O82" s="148"/>
      <c r="P82" s="149"/>
      <c r="Q82" s="149"/>
      <c r="R82" s="149"/>
      <c r="S82" s="150"/>
      <c r="T82" s="151"/>
      <c r="U82" s="151"/>
      <c r="V82" s="151"/>
      <c r="W82" s="151"/>
      <c r="X82" s="151"/>
      <c r="Y82" s="151"/>
      <c r="Z82" s="151"/>
      <c r="AA82" s="151"/>
      <c r="AB82" s="151"/>
      <c r="AC82" s="151"/>
      <c r="AD82" s="151"/>
      <c r="AE82" s="151"/>
      <c r="AF82" s="151"/>
      <c r="AG82" s="151"/>
      <c r="AH82" s="151"/>
      <c r="AI82" s="151"/>
      <c r="AJ82" s="151"/>
      <c r="AK82" s="151"/>
      <c r="AL82" s="151"/>
      <c r="AM82" s="151"/>
      <c r="AN82" s="151"/>
      <c r="AO82" s="151"/>
      <c r="AP82" s="151"/>
      <c r="AQ82" s="151"/>
      <c r="AR82" s="151"/>
      <c r="AS82" s="151"/>
      <c r="AT82" s="151"/>
      <c r="AU82" s="151"/>
      <c r="AV82" s="151"/>
      <c r="AW82" s="151"/>
      <c r="AX82" s="151"/>
      <c r="AY82" s="151"/>
      <c r="AZ82" s="151"/>
      <c r="BA82" s="152"/>
      <c r="BB82" s="153"/>
      <c r="BC82" s="154"/>
      <c r="IE82" s="174"/>
      <c r="IF82" s="174"/>
      <c r="IG82" s="174"/>
      <c r="IH82" s="174"/>
      <c r="II82" s="174"/>
    </row>
    <row r="83" spans="1:243" s="9" customFormat="1" ht="32.25" customHeight="1" thickBot="1">
      <c r="A83" s="139">
        <v>71.02</v>
      </c>
      <c r="B83" s="133" t="s">
        <v>130</v>
      </c>
      <c r="C83" s="80" t="s">
        <v>218</v>
      </c>
      <c r="D83" s="115">
        <v>1</v>
      </c>
      <c r="E83" s="66" t="s">
        <v>27</v>
      </c>
      <c r="F83" s="65"/>
      <c r="G83" s="67"/>
      <c r="H83" s="67"/>
      <c r="I83" s="68" t="s">
        <v>28</v>
      </c>
      <c r="J83" s="69">
        <f aca="true" t="shared" si="5" ref="J83:J146">IF(I83="Less(-)",-1,1)</f>
        <v>1</v>
      </c>
      <c r="K83" s="70" t="s">
        <v>38</v>
      </c>
      <c r="L83" s="70" t="s">
        <v>6</v>
      </c>
      <c r="M83" s="71"/>
      <c r="N83" s="78"/>
      <c r="O83" s="78">
        <f aca="true" t="shared" si="6" ref="O83:O146">D83*M83*18%</f>
        <v>0</v>
      </c>
      <c r="P83" s="79"/>
      <c r="Q83" s="79"/>
      <c r="R83" s="79"/>
      <c r="S83" s="72"/>
      <c r="T83" s="73"/>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5">
        <f aca="true" t="shared" si="7" ref="BA83:BA146">total_amount_ba($B$2,$D$2,D83,F83,J83,K83,M83)*D83</f>
        <v>0</v>
      </c>
      <c r="BB83" s="76">
        <f aca="true" t="shared" si="8" ref="BB83:BB146">BA83+SUM(N83:AZ83)</f>
        <v>0</v>
      </c>
      <c r="BC83" s="64" t="str">
        <f aca="true" t="shared" si="9" ref="BC83:BC146">SpellNumber(L83,BB83)</f>
        <v>INR Zero Only</v>
      </c>
      <c r="IE83" s="10"/>
      <c r="IF83" s="10"/>
      <c r="IG83" s="10"/>
      <c r="IH83" s="10"/>
      <c r="II83" s="10"/>
    </row>
    <row r="84" spans="1:243" s="9" customFormat="1" ht="32.25" customHeight="1" thickBot="1">
      <c r="A84" s="139">
        <v>72.02</v>
      </c>
      <c r="B84" s="133" t="s">
        <v>131</v>
      </c>
      <c r="C84" s="80" t="s">
        <v>219</v>
      </c>
      <c r="D84" s="115">
        <v>12</v>
      </c>
      <c r="E84" s="66" t="s">
        <v>27</v>
      </c>
      <c r="F84" s="65"/>
      <c r="G84" s="67"/>
      <c r="H84" s="67"/>
      <c r="I84" s="68" t="s">
        <v>28</v>
      </c>
      <c r="J84" s="69">
        <f t="shared" si="5"/>
        <v>1</v>
      </c>
      <c r="K84" s="70" t="s">
        <v>38</v>
      </c>
      <c r="L84" s="70" t="s">
        <v>6</v>
      </c>
      <c r="M84" s="71"/>
      <c r="N84" s="78"/>
      <c r="O84" s="78">
        <f t="shared" si="6"/>
        <v>0</v>
      </c>
      <c r="P84" s="79"/>
      <c r="Q84" s="79"/>
      <c r="R84" s="79"/>
      <c r="S84" s="72"/>
      <c r="T84" s="73"/>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5">
        <f t="shared" si="7"/>
        <v>0</v>
      </c>
      <c r="BB84" s="76">
        <f t="shared" si="8"/>
        <v>0</v>
      </c>
      <c r="BC84" s="64" t="str">
        <f t="shared" si="9"/>
        <v>INR Zero Only</v>
      </c>
      <c r="IE84" s="10"/>
      <c r="IF84" s="10"/>
      <c r="IG84" s="10"/>
      <c r="IH84" s="10"/>
      <c r="II84" s="10"/>
    </row>
    <row r="85" spans="1:243" s="9" customFormat="1" ht="32.25" customHeight="1" thickBot="1">
      <c r="A85" s="139">
        <v>73.02</v>
      </c>
      <c r="B85" s="133" t="s">
        <v>132</v>
      </c>
      <c r="C85" s="80" t="s">
        <v>220</v>
      </c>
      <c r="D85" s="115">
        <v>1</v>
      </c>
      <c r="E85" s="66" t="s">
        <v>27</v>
      </c>
      <c r="F85" s="65"/>
      <c r="G85" s="67"/>
      <c r="H85" s="67"/>
      <c r="I85" s="68" t="s">
        <v>28</v>
      </c>
      <c r="J85" s="69">
        <f t="shared" si="5"/>
        <v>1</v>
      </c>
      <c r="K85" s="70" t="s">
        <v>38</v>
      </c>
      <c r="L85" s="70" t="s">
        <v>6</v>
      </c>
      <c r="M85" s="71"/>
      <c r="N85" s="78"/>
      <c r="O85" s="78">
        <f t="shared" si="6"/>
        <v>0</v>
      </c>
      <c r="P85" s="79"/>
      <c r="Q85" s="79"/>
      <c r="R85" s="79"/>
      <c r="S85" s="72"/>
      <c r="T85" s="73"/>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5">
        <f t="shared" si="7"/>
        <v>0</v>
      </c>
      <c r="BB85" s="76">
        <f t="shared" si="8"/>
        <v>0</v>
      </c>
      <c r="BC85" s="64" t="str">
        <f t="shared" si="9"/>
        <v>INR Zero Only</v>
      </c>
      <c r="IE85" s="10"/>
      <c r="IF85" s="10"/>
      <c r="IG85" s="10"/>
      <c r="IH85" s="10"/>
      <c r="II85" s="10"/>
    </row>
    <row r="86" spans="1:243" s="9" customFormat="1" ht="32.25" customHeight="1" thickBot="1">
      <c r="A86" s="139">
        <v>74.02</v>
      </c>
      <c r="B86" s="132" t="s">
        <v>133</v>
      </c>
      <c r="C86" s="80" t="s">
        <v>221</v>
      </c>
      <c r="D86" s="115">
        <v>15</v>
      </c>
      <c r="E86" s="66" t="s">
        <v>27</v>
      </c>
      <c r="F86" s="65"/>
      <c r="G86" s="67"/>
      <c r="H86" s="67"/>
      <c r="I86" s="68" t="s">
        <v>28</v>
      </c>
      <c r="J86" s="69">
        <f t="shared" si="5"/>
        <v>1</v>
      </c>
      <c r="K86" s="70" t="s">
        <v>38</v>
      </c>
      <c r="L86" s="70" t="s">
        <v>6</v>
      </c>
      <c r="M86" s="71"/>
      <c r="N86" s="78"/>
      <c r="O86" s="78">
        <f t="shared" si="6"/>
        <v>0</v>
      </c>
      <c r="P86" s="79"/>
      <c r="Q86" s="79"/>
      <c r="R86" s="79"/>
      <c r="S86" s="72"/>
      <c r="T86" s="73"/>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5">
        <f t="shared" si="7"/>
        <v>0</v>
      </c>
      <c r="BB86" s="76">
        <f t="shared" si="8"/>
        <v>0</v>
      </c>
      <c r="BC86" s="64" t="str">
        <f t="shared" si="9"/>
        <v>INR Zero Only</v>
      </c>
      <c r="IE86" s="10"/>
      <c r="IF86" s="10"/>
      <c r="IG86" s="10"/>
      <c r="IH86" s="10"/>
      <c r="II86" s="10"/>
    </row>
    <row r="87" spans="1:243" s="170" customFormat="1" ht="32.25" customHeight="1">
      <c r="A87" s="139">
        <v>75.02</v>
      </c>
      <c r="B87" s="172" t="s">
        <v>134</v>
      </c>
      <c r="C87" s="141"/>
      <c r="D87" s="143"/>
      <c r="E87" s="142"/>
      <c r="F87" s="143"/>
      <c r="G87" s="144"/>
      <c r="H87" s="144"/>
      <c r="I87" s="145"/>
      <c r="J87" s="146"/>
      <c r="K87" s="147"/>
      <c r="L87" s="147"/>
      <c r="M87" s="192"/>
      <c r="N87" s="148"/>
      <c r="O87" s="148"/>
      <c r="P87" s="149"/>
      <c r="Q87" s="149"/>
      <c r="R87" s="149"/>
      <c r="S87" s="150"/>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2"/>
      <c r="BB87" s="153"/>
      <c r="BC87" s="154"/>
      <c r="IE87" s="171"/>
      <c r="IF87" s="171"/>
      <c r="IG87" s="171"/>
      <c r="IH87" s="171"/>
      <c r="II87" s="171"/>
    </row>
    <row r="88" spans="1:243" s="173" customFormat="1" ht="32.25" customHeight="1" thickBot="1">
      <c r="A88" s="139">
        <v>76.02</v>
      </c>
      <c r="B88" s="182" t="s">
        <v>135</v>
      </c>
      <c r="C88" s="141"/>
      <c r="D88" s="143"/>
      <c r="E88" s="142"/>
      <c r="F88" s="143"/>
      <c r="G88" s="144"/>
      <c r="H88" s="144"/>
      <c r="I88" s="145"/>
      <c r="J88" s="146"/>
      <c r="K88" s="147"/>
      <c r="L88" s="147"/>
      <c r="M88" s="192"/>
      <c r="N88" s="148"/>
      <c r="O88" s="148"/>
      <c r="P88" s="149"/>
      <c r="Q88" s="149"/>
      <c r="R88" s="149"/>
      <c r="S88" s="150"/>
      <c r="T88" s="151"/>
      <c r="U88" s="151"/>
      <c r="V88" s="151"/>
      <c r="W88" s="151"/>
      <c r="X88" s="151"/>
      <c r="Y88" s="151"/>
      <c r="Z88" s="151"/>
      <c r="AA88" s="151"/>
      <c r="AB88" s="151"/>
      <c r="AC88" s="151"/>
      <c r="AD88" s="151"/>
      <c r="AE88" s="151"/>
      <c r="AF88" s="151"/>
      <c r="AG88" s="151"/>
      <c r="AH88" s="151"/>
      <c r="AI88" s="151"/>
      <c r="AJ88" s="151"/>
      <c r="AK88" s="151"/>
      <c r="AL88" s="151"/>
      <c r="AM88" s="151"/>
      <c r="AN88" s="151"/>
      <c r="AO88" s="151"/>
      <c r="AP88" s="151"/>
      <c r="AQ88" s="151"/>
      <c r="AR88" s="151"/>
      <c r="AS88" s="151"/>
      <c r="AT88" s="151"/>
      <c r="AU88" s="151"/>
      <c r="AV88" s="151"/>
      <c r="AW88" s="151"/>
      <c r="AX88" s="151"/>
      <c r="AY88" s="151"/>
      <c r="AZ88" s="151"/>
      <c r="BA88" s="152"/>
      <c r="BB88" s="153"/>
      <c r="BC88" s="154"/>
      <c r="IE88" s="174"/>
      <c r="IF88" s="174"/>
      <c r="IG88" s="174"/>
      <c r="IH88" s="174"/>
      <c r="II88" s="174"/>
    </row>
    <row r="89" spans="1:243" s="9" customFormat="1" ht="32.25" customHeight="1" thickBot="1">
      <c r="A89" s="139">
        <v>77.02</v>
      </c>
      <c r="B89" s="134" t="s">
        <v>136</v>
      </c>
      <c r="C89" s="80" t="s">
        <v>222</v>
      </c>
      <c r="D89" s="115">
        <v>120</v>
      </c>
      <c r="E89" s="115" t="s">
        <v>100</v>
      </c>
      <c r="F89" s="65"/>
      <c r="G89" s="67"/>
      <c r="H89" s="67"/>
      <c r="I89" s="68" t="s">
        <v>28</v>
      </c>
      <c r="J89" s="69">
        <f t="shared" si="5"/>
        <v>1</v>
      </c>
      <c r="K89" s="70" t="s">
        <v>38</v>
      </c>
      <c r="L89" s="70" t="s">
        <v>6</v>
      </c>
      <c r="M89" s="71"/>
      <c r="N89" s="78"/>
      <c r="O89" s="78">
        <f t="shared" si="6"/>
        <v>0</v>
      </c>
      <c r="P89" s="79"/>
      <c r="Q89" s="79"/>
      <c r="R89" s="79"/>
      <c r="S89" s="72"/>
      <c r="T89" s="73"/>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5">
        <f t="shared" si="7"/>
        <v>0</v>
      </c>
      <c r="BB89" s="76">
        <f t="shared" si="8"/>
        <v>0</v>
      </c>
      <c r="BC89" s="64" t="str">
        <f t="shared" si="9"/>
        <v>INR Zero Only</v>
      </c>
      <c r="IE89" s="10"/>
      <c r="IF89" s="10"/>
      <c r="IG89" s="10"/>
      <c r="IH89" s="10"/>
      <c r="II89" s="10"/>
    </row>
    <row r="90" spans="1:243" s="9" customFormat="1" ht="32.25" customHeight="1" thickBot="1">
      <c r="A90" s="139">
        <v>78.02</v>
      </c>
      <c r="B90" s="114" t="s">
        <v>137</v>
      </c>
      <c r="C90" s="80" t="s">
        <v>223</v>
      </c>
      <c r="D90" s="115">
        <v>135</v>
      </c>
      <c r="E90" s="115" t="s">
        <v>100</v>
      </c>
      <c r="F90" s="65"/>
      <c r="G90" s="67"/>
      <c r="H90" s="67"/>
      <c r="I90" s="68" t="s">
        <v>28</v>
      </c>
      <c r="J90" s="69">
        <f t="shared" si="5"/>
        <v>1</v>
      </c>
      <c r="K90" s="70" t="s">
        <v>38</v>
      </c>
      <c r="L90" s="70" t="s">
        <v>6</v>
      </c>
      <c r="M90" s="71"/>
      <c r="N90" s="78"/>
      <c r="O90" s="78">
        <f t="shared" si="6"/>
        <v>0</v>
      </c>
      <c r="P90" s="79"/>
      <c r="Q90" s="79"/>
      <c r="R90" s="79"/>
      <c r="S90" s="72"/>
      <c r="T90" s="73"/>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5">
        <f t="shared" si="7"/>
        <v>0</v>
      </c>
      <c r="BB90" s="76">
        <f t="shared" si="8"/>
        <v>0</v>
      </c>
      <c r="BC90" s="64" t="str">
        <f t="shared" si="9"/>
        <v>INR Zero Only</v>
      </c>
      <c r="IE90" s="10"/>
      <c r="IF90" s="10"/>
      <c r="IG90" s="10"/>
      <c r="IH90" s="10"/>
      <c r="II90" s="10"/>
    </row>
    <row r="91" spans="1:243" s="9" customFormat="1" ht="32.25" customHeight="1" thickBot="1">
      <c r="A91" s="139">
        <v>79.02</v>
      </c>
      <c r="B91" s="132" t="s">
        <v>138</v>
      </c>
      <c r="C91" s="80" t="s">
        <v>224</v>
      </c>
      <c r="D91" s="115">
        <v>50</v>
      </c>
      <c r="E91" s="115" t="s">
        <v>139</v>
      </c>
      <c r="F91" s="65"/>
      <c r="G91" s="67"/>
      <c r="H91" s="67"/>
      <c r="I91" s="68" t="s">
        <v>28</v>
      </c>
      <c r="J91" s="69">
        <f t="shared" si="5"/>
        <v>1</v>
      </c>
      <c r="K91" s="70" t="s">
        <v>38</v>
      </c>
      <c r="L91" s="70" t="s">
        <v>6</v>
      </c>
      <c r="M91" s="71"/>
      <c r="N91" s="78"/>
      <c r="O91" s="78">
        <f t="shared" si="6"/>
        <v>0</v>
      </c>
      <c r="P91" s="79"/>
      <c r="Q91" s="79"/>
      <c r="R91" s="79"/>
      <c r="S91" s="72"/>
      <c r="T91" s="73"/>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5">
        <f t="shared" si="7"/>
        <v>0</v>
      </c>
      <c r="BB91" s="76">
        <f t="shared" si="8"/>
        <v>0</v>
      </c>
      <c r="BC91" s="64" t="str">
        <f t="shared" si="9"/>
        <v>INR Zero Only</v>
      </c>
      <c r="IE91" s="10"/>
      <c r="IF91" s="10"/>
      <c r="IG91" s="10"/>
      <c r="IH91" s="10"/>
      <c r="II91" s="10"/>
    </row>
    <row r="92" spans="1:243" s="175" customFormat="1" ht="32.25" customHeight="1">
      <c r="A92" s="139">
        <v>80.02</v>
      </c>
      <c r="B92" s="183" t="s">
        <v>140</v>
      </c>
      <c r="C92" s="141"/>
      <c r="D92" s="143"/>
      <c r="E92" s="142"/>
      <c r="F92" s="143"/>
      <c r="G92" s="144"/>
      <c r="H92" s="144"/>
      <c r="I92" s="145"/>
      <c r="J92" s="146"/>
      <c r="K92" s="147"/>
      <c r="L92" s="147"/>
      <c r="M92" s="192"/>
      <c r="N92" s="148"/>
      <c r="O92" s="148"/>
      <c r="P92" s="149"/>
      <c r="Q92" s="149"/>
      <c r="R92" s="149"/>
      <c r="S92" s="150"/>
      <c r="T92" s="151"/>
      <c r="U92" s="151"/>
      <c r="V92" s="151"/>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151"/>
      <c r="AX92" s="151"/>
      <c r="AY92" s="151"/>
      <c r="AZ92" s="151"/>
      <c r="BA92" s="152"/>
      <c r="BB92" s="153"/>
      <c r="BC92" s="154"/>
      <c r="IE92" s="176"/>
      <c r="IF92" s="176"/>
      <c r="IG92" s="176"/>
      <c r="IH92" s="176"/>
      <c r="II92" s="176"/>
    </row>
    <row r="93" spans="1:243" s="9" customFormat="1" ht="32.25" customHeight="1" thickBot="1">
      <c r="A93" s="139">
        <v>81.02</v>
      </c>
      <c r="B93" s="135" t="s">
        <v>141</v>
      </c>
      <c r="C93" s="80" t="s">
        <v>225</v>
      </c>
      <c r="D93" s="115">
        <v>300</v>
      </c>
      <c r="E93" s="115" t="s">
        <v>100</v>
      </c>
      <c r="F93" s="65"/>
      <c r="G93" s="67"/>
      <c r="H93" s="67"/>
      <c r="I93" s="68" t="s">
        <v>28</v>
      </c>
      <c r="J93" s="69">
        <f t="shared" si="5"/>
        <v>1</v>
      </c>
      <c r="K93" s="70" t="s">
        <v>38</v>
      </c>
      <c r="L93" s="70" t="s">
        <v>6</v>
      </c>
      <c r="M93" s="71"/>
      <c r="N93" s="78"/>
      <c r="O93" s="78">
        <f t="shared" si="6"/>
        <v>0</v>
      </c>
      <c r="P93" s="79"/>
      <c r="Q93" s="79"/>
      <c r="R93" s="79"/>
      <c r="S93" s="72"/>
      <c r="T93" s="73"/>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5">
        <f t="shared" si="7"/>
        <v>0</v>
      </c>
      <c r="BB93" s="76">
        <f t="shared" si="8"/>
        <v>0</v>
      </c>
      <c r="BC93" s="64" t="str">
        <f t="shared" si="9"/>
        <v>INR Zero Only</v>
      </c>
      <c r="IE93" s="10"/>
      <c r="IF93" s="10"/>
      <c r="IG93" s="10"/>
      <c r="IH93" s="10"/>
      <c r="II93" s="10"/>
    </row>
    <row r="94" spans="1:243" s="9" customFormat="1" ht="32.25" customHeight="1" thickBot="1">
      <c r="A94" s="139">
        <v>82.02</v>
      </c>
      <c r="B94" s="135" t="s">
        <v>142</v>
      </c>
      <c r="C94" s="80" t="s">
        <v>226</v>
      </c>
      <c r="D94" s="115">
        <v>150</v>
      </c>
      <c r="E94" s="115" t="s">
        <v>100</v>
      </c>
      <c r="F94" s="65"/>
      <c r="G94" s="67"/>
      <c r="H94" s="67"/>
      <c r="I94" s="68" t="s">
        <v>28</v>
      </c>
      <c r="J94" s="69">
        <f t="shared" si="5"/>
        <v>1</v>
      </c>
      <c r="K94" s="70" t="s">
        <v>38</v>
      </c>
      <c r="L94" s="70" t="s">
        <v>6</v>
      </c>
      <c r="M94" s="71"/>
      <c r="N94" s="78"/>
      <c r="O94" s="78">
        <f t="shared" si="6"/>
        <v>0</v>
      </c>
      <c r="P94" s="79"/>
      <c r="Q94" s="79"/>
      <c r="R94" s="79"/>
      <c r="S94" s="72"/>
      <c r="T94" s="73"/>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5">
        <f t="shared" si="7"/>
        <v>0</v>
      </c>
      <c r="BB94" s="76">
        <f t="shared" si="8"/>
        <v>0</v>
      </c>
      <c r="BC94" s="64" t="str">
        <f t="shared" si="9"/>
        <v>INR Zero Only</v>
      </c>
      <c r="IE94" s="10"/>
      <c r="IF94" s="10"/>
      <c r="IG94" s="10"/>
      <c r="IH94" s="10"/>
      <c r="II94" s="10"/>
    </row>
    <row r="95" spans="1:243" s="155" customFormat="1" ht="32.25" customHeight="1" thickBot="1">
      <c r="A95" s="139">
        <v>83.02</v>
      </c>
      <c r="B95" s="184" t="s">
        <v>143</v>
      </c>
      <c r="C95" s="141"/>
      <c r="D95" s="143"/>
      <c r="E95" s="142"/>
      <c r="F95" s="143"/>
      <c r="G95" s="144"/>
      <c r="H95" s="144"/>
      <c r="I95" s="145"/>
      <c r="J95" s="146"/>
      <c r="K95" s="147"/>
      <c r="L95" s="147"/>
      <c r="M95" s="192"/>
      <c r="N95" s="148"/>
      <c r="O95" s="148"/>
      <c r="P95" s="149"/>
      <c r="Q95" s="149"/>
      <c r="R95" s="149"/>
      <c r="S95" s="150"/>
      <c r="T95" s="151"/>
      <c r="U95" s="151"/>
      <c r="V95" s="151"/>
      <c r="W95" s="151"/>
      <c r="X95" s="151"/>
      <c r="Y95" s="151"/>
      <c r="Z95" s="151"/>
      <c r="AA95" s="151"/>
      <c r="AB95" s="151"/>
      <c r="AC95" s="151"/>
      <c r="AD95" s="151"/>
      <c r="AE95" s="151"/>
      <c r="AF95" s="151"/>
      <c r="AG95" s="151"/>
      <c r="AH95" s="151"/>
      <c r="AI95" s="151"/>
      <c r="AJ95" s="151"/>
      <c r="AK95" s="151"/>
      <c r="AL95" s="151"/>
      <c r="AM95" s="151"/>
      <c r="AN95" s="151"/>
      <c r="AO95" s="151"/>
      <c r="AP95" s="151"/>
      <c r="AQ95" s="151"/>
      <c r="AR95" s="151"/>
      <c r="AS95" s="151"/>
      <c r="AT95" s="151"/>
      <c r="AU95" s="151"/>
      <c r="AV95" s="151"/>
      <c r="AW95" s="151"/>
      <c r="AX95" s="151"/>
      <c r="AY95" s="151"/>
      <c r="AZ95" s="151"/>
      <c r="BA95" s="152"/>
      <c r="BB95" s="153"/>
      <c r="BC95" s="154"/>
      <c r="IE95" s="156"/>
      <c r="IF95" s="156"/>
      <c r="IG95" s="156"/>
      <c r="IH95" s="156"/>
      <c r="II95" s="156"/>
    </row>
    <row r="96" spans="1:243" s="173" customFormat="1" ht="32.25" customHeight="1" thickBot="1">
      <c r="A96" s="139">
        <v>84.02</v>
      </c>
      <c r="B96" s="185" t="s">
        <v>144</v>
      </c>
      <c r="C96" s="141"/>
      <c r="D96" s="143"/>
      <c r="E96" s="142"/>
      <c r="F96" s="143"/>
      <c r="G96" s="144"/>
      <c r="H96" s="144"/>
      <c r="I96" s="145"/>
      <c r="J96" s="146"/>
      <c r="K96" s="147"/>
      <c r="L96" s="147"/>
      <c r="M96" s="192"/>
      <c r="N96" s="148"/>
      <c r="O96" s="148"/>
      <c r="P96" s="149"/>
      <c r="Q96" s="149"/>
      <c r="R96" s="149"/>
      <c r="S96" s="150"/>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1"/>
      <c r="AZ96" s="151"/>
      <c r="BA96" s="152"/>
      <c r="BB96" s="153"/>
      <c r="BC96" s="154"/>
      <c r="IE96" s="174"/>
      <c r="IF96" s="174"/>
      <c r="IG96" s="174"/>
      <c r="IH96" s="174"/>
      <c r="II96" s="174"/>
    </row>
    <row r="97" spans="1:243" s="9" customFormat="1" ht="32.25" customHeight="1" thickBot="1">
      <c r="A97" s="139">
        <v>85.02</v>
      </c>
      <c r="B97" s="136" t="s">
        <v>288</v>
      </c>
      <c r="C97" s="80" t="s">
        <v>227</v>
      </c>
      <c r="D97" s="65">
        <v>6</v>
      </c>
      <c r="E97" s="66" t="s">
        <v>27</v>
      </c>
      <c r="F97" s="65"/>
      <c r="G97" s="67"/>
      <c r="H97" s="67"/>
      <c r="I97" s="68" t="s">
        <v>28</v>
      </c>
      <c r="J97" s="69">
        <f t="shared" si="5"/>
        <v>1</v>
      </c>
      <c r="K97" s="70" t="s">
        <v>38</v>
      </c>
      <c r="L97" s="70" t="s">
        <v>6</v>
      </c>
      <c r="M97" s="71"/>
      <c r="N97" s="78"/>
      <c r="O97" s="78">
        <f t="shared" si="6"/>
        <v>0</v>
      </c>
      <c r="P97" s="79"/>
      <c r="Q97" s="79"/>
      <c r="R97" s="79"/>
      <c r="S97" s="72"/>
      <c r="T97" s="73"/>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5">
        <f t="shared" si="7"/>
        <v>0</v>
      </c>
      <c r="BB97" s="76">
        <f t="shared" si="8"/>
        <v>0</v>
      </c>
      <c r="BC97" s="64" t="str">
        <f t="shared" si="9"/>
        <v>INR Zero Only</v>
      </c>
      <c r="IE97" s="10"/>
      <c r="IF97" s="10"/>
      <c r="IG97" s="10"/>
      <c r="IH97" s="10"/>
      <c r="II97" s="10"/>
    </row>
    <row r="98" spans="1:243" s="155" customFormat="1" ht="32.25" customHeight="1" thickBot="1">
      <c r="A98" s="139">
        <v>86.02</v>
      </c>
      <c r="B98" s="186" t="s">
        <v>145</v>
      </c>
      <c r="C98" s="141"/>
      <c r="D98" s="143"/>
      <c r="E98" s="142"/>
      <c r="F98" s="143"/>
      <c r="G98" s="144"/>
      <c r="H98" s="144"/>
      <c r="I98" s="145"/>
      <c r="J98" s="146"/>
      <c r="K98" s="147"/>
      <c r="L98" s="147"/>
      <c r="M98" s="192"/>
      <c r="N98" s="148"/>
      <c r="O98" s="148"/>
      <c r="P98" s="149"/>
      <c r="Q98" s="149"/>
      <c r="R98" s="149"/>
      <c r="S98" s="150"/>
      <c r="T98" s="151"/>
      <c r="U98" s="151"/>
      <c r="V98" s="151"/>
      <c r="W98" s="151"/>
      <c r="X98" s="151"/>
      <c r="Y98" s="151"/>
      <c r="Z98" s="151"/>
      <c r="AA98" s="151"/>
      <c r="AB98" s="151"/>
      <c r="AC98" s="151"/>
      <c r="AD98" s="151"/>
      <c r="AE98" s="151"/>
      <c r="AF98" s="151"/>
      <c r="AG98" s="151"/>
      <c r="AH98" s="151"/>
      <c r="AI98" s="151"/>
      <c r="AJ98" s="151"/>
      <c r="AK98" s="151"/>
      <c r="AL98" s="151"/>
      <c r="AM98" s="151"/>
      <c r="AN98" s="151"/>
      <c r="AO98" s="151"/>
      <c r="AP98" s="151"/>
      <c r="AQ98" s="151"/>
      <c r="AR98" s="151"/>
      <c r="AS98" s="151"/>
      <c r="AT98" s="151"/>
      <c r="AU98" s="151"/>
      <c r="AV98" s="151"/>
      <c r="AW98" s="151"/>
      <c r="AX98" s="151"/>
      <c r="AY98" s="151"/>
      <c r="AZ98" s="151"/>
      <c r="BA98" s="152"/>
      <c r="BB98" s="153"/>
      <c r="BC98" s="154"/>
      <c r="IE98" s="156"/>
      <c r="IF98" s="156"/>
      <c r="IG98" s="156"/>
      <c r="IH98" s="156"/>
      <c r="II98" s="156"/>
    </row>
    <row r="99" spans="1:243" s="9" customFormat="1" ht="32.25" customHeight="1">
      <c r="A99" s="139">
        <v>87.02</v>
      </c>
      <c r="B99" s="64" t="s">
        <v>146</v>
      </c>
      <c r="C99" s="80" t="s">
        <v>228</v>
      </c>
      <c r="D99" s="129">
        <v>80</v>
      </c>
      <c r="E99" s="66" t="s">
        <v>121</v>
      </c>
      <c r="F99" s="65"/>
      <c r="G99" s="67"/>
      <c r="H99" s="67"/>
      <c r="I99" s="68" t="s">
        <v>28</v>
      </c>
      <c r="J99" s="69">
        <f t="shared" si="5"/>
        <v>1</v>
      </c>
      <c r="K99" s="70" t="s">
        <v>38</v>
      </c>
      <c r="L99" s="70" t="s">
        <v>6</v>
      </c>
      <c r="M99" s="71"/>
      <c r="N99" s="78"/>
      <c r="O99" s="78">
        <f t="shared" si="6"/>
        <v>0</v>
      </c>
      <c r="P99" s="79"/>
      <c r="Q99" s="79"/>
      <c r="R99" s="79"/>
      <c r="S99" s="72"/>
      <c r="T99" s="73"/>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5">
        <f t="shared" si="7"/>
        <v>0</v>
      </c>
      <c r="BB99" s="76">
        <f t="shared" si="8"/>
        <v>0</v>
      </c>
      <c r="BC99" s="64" t="str">
        <f t="shared" si="9"/>
        <v>INR Zero Only</v>
      </c>
      <c r="IE99" s="10"/>
      <c r="IF99" s="10"/>
      <c r="IG99" s="10"/>
      <c r="IH99" s="10"/>
      <c r="II99" s="10"/>
    </row>
    <row r="100" spans="1:243" s="155" customFormat="1" ht="32.25" customHeight="1" thickBot="1">
      <c r="A100" s="139">
        <v>88.02</v>
      </c>
      <c r="B100" s="186" t="s">
        <v>147</v>
      </c>
      <c r="C100" s="141"/>
      <c r="D100" s="143"/>
      <c r="E100" s="142"/>
      <c r="F100" s="143"/>
      <c r="G100" s="144"/>
      <c r="H100" s="144"/>
      <c r="I100" s="145"/>
      <c r="J100" s="146"/>
      <c r="K100" s="147"/>
      <c r="L100" s="147"/>
      <c r="M100" s="192"/>
      <c r="N100" s="148"/>
      <c r="O100" s="148"/>
      <c r="P100" s="149"/>
      <c r="Q100" s="149"/>
      <c r="R100" s="149"/>
      <c r="S100" s="150"/>
      <c r="T100" s="151"/>
      <c r="U100" s="151"/>
      <c r="V100" s="151"/>
      <c r="W100" s="151"/>
      <c r="X100" s="151"/>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c r="AT100" s="151"/>
      <c r="AU100" s="151"/>
      <c r="AV100" s="151"/>
      <c r="AW100" s="151"/>
      <c r="AX100" s="151"/>
      <c r="AY100" s="151"/>
      <c r="AZ100" s="151"/>
      <c r="BA100" s="152"/>
      <c r="BB100" s="153"/>
      <c r="BC100" s="154"/>
      <c r="IE100" s="156"/>
      <c r="IF100" s="156"/>
      <c r="IG100" s="156"/>
      <c r="IH100" s="156"/>
      <c r="II100" s="156"/>
    </row>
    <row r="101" spans="1:243" s="9" customFormat="1" ht="32.25" customHeight="1">
      <c r="A101" s="139">
        <v>89.02</v>
      </c>
      <c r="B101" s="64" t="s">
        <v>148</v>
      </c>
      <c r="C101" s="80" t="s">
        <v>229</v>
      </c>
      <c r="D101" s="65">
        <v>130</v>
      </c>
      <c r="E101" s="66" t="s">
        <v>87</v>
      </c>
      <c r="F101" s="65"/>
      <c r="G101" s="67"/>
      <c r="H101" s="67"/>
      <c r="I101" s="68" t="s">
        <v>28</v>
      </c>
      <c r="J101" s="69">
        <f t="shared" si="5"/>
        <v>1</v>
      </c>
      <c r="K101" s="70" t="s">
        <v>38</v>
      </c>
      <c r="L101" s="70" t="s">
        <v>6</v>
      </c>
      <c r="M101" s="71"/>
      <c r="N101" s="78"/>
      <c r="O101" s="78">
        <f t="shared" si="6"/>
        <v>0</v>
      </c>
      <c r="P101" s="79"/>
      <c r="Q101" s="79"/>
      <c r="R101" s="79"/>
      <c r="S101" s="72"/>
      <c r="T101" s="73"/>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5">
        <f t="shared" si="7"/>
        <v>0</v>
      </c>
      <c r="BB101" s="76">
        <f t="shared" si="8"/>
        <v>0</v>
      </c>
      <c r="BC101" s="64" t="str">
        <f t="shared" si="9"/>
        <v>INR Zero Only</v>
      </c>
      <c r="IE101" s="10"/>
      <c r="IF101" s="10"/>
      <c r="IG101" s="10"/>
      <c r="IH101" s="10"/>
      <c r="II101" s="10"/>
    </row>
    <row r="102" spans="1:243" s="155" customFormat="1" ht="32.25" customHeight="1" thickBot="1">
      <c r="A102" s="139">
        <v>90.02</v>
      </c>
      <c r="B102" s="186" t="s">
        <v>149</v>
      </c>
      <c r="C102" s="141"/>
      <c r="D102" s="143"/>
      <c r="E102" s="142"/>
      <c r="F102" s="143"/>
      <c r="G102" s="144"/>
      <c r="H102" s="144"/>
      <c r="I102" s="145"/>
      <c r="J102" s="146"/>
      <c r="K102" s="147"/>
      <c r="L102" s="147"/>
      <c r="M102" s="192"/>
      <c r="N102" s="148"/>
      <c r="O102" s="148"/>
      <c r="P102" s="149"/>
      <c r="Q102" s="149"/>
      <c r="R102" s="149"/>
      <c r="S102" s="150"/>
      <c r="T102" s="151"/>
      <c r="U102" s="151"/>
      <c r="V102" s="151"/>
      <c r="W102" s="151"/>
      <c r="X102" s="151"/>
      <c r="Y102" s="151"/>
      <c r="Z102" s="151"/>
      <c r="AA102" s="151"/>
      <c r="AB102" s="151"/>
      <c r="AC102" s="151"/>
      <c r="AD102" s="151"/>
      <c r="AE102" s="151"/>
      <c r="AF102" s="151"/>
      <c r="AG102" s="151"/>
      <c r="AH102" s="151"/>
      <c r="AI102" s="151"/>
      <c r="AJ102" s="151"/>
      <c r="AK102" s="151"/>
      <c r="AL102" s="151"/>
      <c r="AM102" s="151"/>
      <c r="AN102" s="151"/>
      <c r="AO102" s="151"/>
      <c r="AP102" s="151"/>
      <c r="AQ102" s="151"/>
      <c r="AR102" s="151"/>
      <c r="AS102" s="151"/>
      <c r="AT102" s="151"/>
      <c r="AU102" s="151"/>
      <c r="AV102" s="151"/>
      <c r="AW102" s="151"/>
      <c r="AX102" s="151"/>
      <c r="AY102" s="151"/>
      <c r="AZ102" s="151"/>
      <c r="BA102" s="152"/>
      <c r="BB102" s="153"/>
      <c r="BC102" s="154"/>
      <c r="IE102" s="156"/>
      <c r="IF102" s="156"/>
      <c r="IG102" s="156"/>
      <c r="IH102" s="156"/>
      <c r="II102" s="156"/>
    </row>
    <row r="103" spans="1:243" s="9" customFormat="1" ht="32.25" customHeight="1">
      <c r="A103" s="139">
        <v>91.02</v>
      </c>
      <c r="B103" s="64" t="s">
        <v>150</v>
      </c>
      <c r="C103" s="80" t="s">
        <v>230</v>
      </c>
      <c r="D103" s="65">
        <v>24</v>
      </c>
      <c r="E103" s="66" t="s">
        <v>27</v>
      </c>
      <c r="F103" s="65"/>
      <c r="G103" s="67"/>
      <c r="H103" s="67"/>
      <c r="I103" s="68" t="s">
        <v>28</v>
      </c>
      <c r="J103" s="69">
        <f t="shared" si="5"/>
        <v>1</v>
      </c>
      <c r="K103" s="70" t="s">
        <v>38</v>
      </c>
      <c r="L103" s="70" t="s">
        <v>6</v>
      </c>
      <c r="M103" s="71"/>
      <c r="N103" s="78"/>
      <c r="O103" s="78">
        <f t="shared" si="6"/>
        <v>0</v>
      </c>
      <c r="P103" s="79"/>
      <c r="Q103" s="79"/>
      <c r="R103" s="79"/>
      <c r="S103" s="72"/>
      <c r="T103" s="73"/>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5">
        <f t="shared" si="7"/>
        <v>0</v>
      </c>
      <c r="BB103" s="76">
        <f t="shared" si="8"/>
        <v>0</v>
      </c>
      <c r="BC103" s="64" t="str">
        <f t="shared" si="9"/>
        <v>INR Zero Only</v>
      </c>
      <c r="IE103" s="10"/>
      <c r="IF103" s="10"/>
      <c r="IG103" s="10"/>
      <c r="IH103" s="10"/>
      <c r="II103" s="10"/>
    </row>
    <row r="104" spans="1:243" s="173" customFormat="1" ht="32.25" customHeight="1" thickBot="1">
      <c r="A104" s="139">
        <v>92.02</v>
      </c>
      <c r="B104" s="187" t="s">
        <v>151</v>
      </c>
      <c r="C104" s="141"/>
      <c r="D104" s="143"/>
      <c r="E104" s="142"/>
      <c r="F104" s="143"/>
      <c r="G104" s="144"/>
      <c r="H104" s="144"/>
      <c r="I104" s="145"/>
      <c r="J104" s="146"/>
      <c r="K104" s="147"/>
      <c r="L104" s="147"/>
      <c r="M104" s="192"/>
      <c r="N104" s="148"/>
      <c r="O104" s="148"/>
      <c r="P104" s="149"/>
      <c r="Q104" s="149"/>
      <c r="R104" s="149"/>
      <c r="S104" s="150"/>
      <c r="T104" s="151"/>
      <c r="U104" s="151"/>
      <c r="V104" s="151"/>
      <c r="W104" s="151"/>
      <c r="X104" s="151"/>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1"/>
      <c r="AY104" s="151"/>
      <c r="AZ104" s="151"/>
      <c r="BA104" s="152"/>
      <c r="BB104" s="153"/>
      <c r="BC104" s="154"/>
      <c r="IE104" s="174"/>
      <c r="IF104" s="174"/>
      <c r="IG104" s="174"/>
      <c r="IH104" s="174"/>
      <c r="II104" s="174"/>
    </row>
    <row r="105" spans="1:243" s="9" customFormat="1" ht="32.25" customHeight="1" thickBot="1">
      <c r="A105" s="139">
        <v>93.02</v>
      </c>
      <c r="B105" s="121" t="s">
        <v>152</v>
      </c>
      <c r="C105" s="80" t="s">
        <v>231</v>
      </c>
      <c r="D105" s="115">
        <v>14</v>
      </c>
      <c r="E105" s="66" t="s">
        <v>27</v>
      </c>
      <c r="F105" s="65"/>
      <c r="G105" s="67"/>
      <c r="H105" s="67"/>
      <c r="I105" s="68" t="s">
        <v>28</v>
      </c>
      <c r="J105" s="69">
        <f t="shared" si="5"/>
        <v>1</v>
      </c>
      <c r="K105" s="70" t="s">
        <v>38</v>
      </c>
      <c r="L105" s="70" t="s">
        <v>6</v>
      </c>
      <c r="M105" s="71"/>
      <c r="N105" s="78"/>
      <c r="O105" s="78">
        <f t="shared" si="6"/>
        <v>0</v>
      </c>
      <c r="P105" s="79"/>
      <c r="Q105" s="79"/>
      <c r="R105" s="79"/>
      <c r="S105" s="72"/>
      <c r="T105" s="73"/>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5">
        <f t="shared" si="7"/>
        <v>0</v>
      </c>
      <c r="BB105" s="76">
        <f t="shared" si="8"/>
        <v>0</v>
      </c>
      <c r="BC105" s="64" t="str">
        <f t="shared" si="9"/>
        <v>INR Zero Only</v>
      </c>
      <c r="IE105" s="10"/>
      <c r="IF105" s="10"/>
      <c r="IG105" s="10"/>
      <c r="IH105" s="10"/>
      <c r="II105" s="10"/>
    </row>
    <row r="106" spans="1:243" s="9" customFormat="1" ht="32.25" customHeight="1">
      <c r="A106" s="139">
        <v>94.02</v>
      </c>
      <c r="B106" s="123" t="s">
        <v>153</v>
      </c>
      <c r="C106" s="80" t="s">
        <v>232</v>
      </c>
      <c r="D106" s="117">
        <v>10</v>
      </c>
      <c r="E106" s="87" t="s">
        <v>27</v>
      </c>
      <c r="F106" s="65"/>
      <c r="G106" s="67"/>
      <c r="H106" s="67"/>
      <c r="I106" s="68" t="s">
        <v>28</v>
      </c>
      <c r="J106" s="69">
        <f t="shared" si="5"/>
        <v>1</v>
      </c>
      <c r="K106" s="70" t="s">
        <v>38</v>
      </c>
      <c r="L106" s="70" t="s">
        <v>6</v>
      </c>
      <c r="M106" s="71"/>
      <c r="N106" s="78"/>
      <c r="O106" s="78">
        <f t="shared" si="6"/>
        <v>0</v>
      </c>
      <c r="P106" s="79"/>
      <c r="Q106" s="79"/>
      <c r="R106" s="79"/>
      <c r="S106" s="72"/>
      <c r="T106" s="73"/>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5">
        <f t="shared" si="7"/>
        <v>0</v>
      </c>
      <c r="BB106" s="76">
        <f t="shared" si="8"/>
        <v>0</v>
      </c>
      <c r="BC106" s="64" t="str">
        <f t="shared" si="9"/>
        <v>INR Zero Only</v>
      </c>
      <c r="IE106" s="10"/>
      <c r="IF106" s="10"/>
      <c r="IG106" s="10"/>
      <c r="IH106" s="10"/>
      <c r="II106" s="10"/>
    </row>
    <row r="107" spans="1:243" s="9" customFormat="1" ht="32.25" customHeight="1">
      <c r="A107" s="139">
        <v>95.02</v>
      </c>
      <c r="B107" s="137" t="s">
        <v>154</v>
      </c>
      <c r="C107" s="80" t="s">
        <v>233</v>
      </c>
      <c r="D107" s="130">
        <v>70</v>
      </c>
      <c r="E107" s="130" t="s">
        <v>155</v>
      </c>
      <c r="F107" s="65"/>
      <c r="G107" s="67"/>
      <c r="H107" s="67"/>
      <c r="I107" s="68" t="s">
        <v>28</v>
      </c>
      <c r="J107" s="69">
        <f t="shared" si="5"/>
        <v>1</v>
      </c>
      <c r="K107" s="70" t="s">
        <v>38</v>
      </c>
      <c r="L107" s="70" t="s">
        <v>6</v>
      </c>
      <c r="M107" s="71"/>
      <c r="N107" s="78"/>
      <c r="O107" s="78">
        <f t="shared" si="6"/>
        <v>0</v>
      </c>
      <c r="P107" s="79"/>
      <c r="Q107" s="79"/>
      <c r="R107" s="79"/>
      <c r="S107" s="72"/>
      <c r="T107" s="73"/>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5">
        <f t="shared" si="7"/>
        <v>0</v>
      </c>
      <c r="BB107" s="76">
        <f t="shared" si="8"/>
        <v>0</v>
      </c>
      <c r="BC107" s="64" t="str">
        <f t="shared" si="9"/>
        <v>INR Zero Only</v>
      </c>
      <c r="IE107" s="10"/>
      <c r="IF107" s="10"/>
      <c r="IG107" s="10"/>
      <c r="IH107" s="10"/>
      <c r="II107" s="10"/>
    </row>
    <row r="108" spans="1:243" s="195" customFormat="1" ht="32.25" customHeight="1">
      <c r="A108" s="139">
        <v>96.02</v>
      </c>
      <c r="B108" s="167" t="s">
        <v>156</v>
      </c>
      <c r="C108" s="141"/>
      <c r="D108" s="143"/>
      <c r="E108" s="142"/>
      <c r="F108" s="143"/>
      <c r="G108" s="144"/>
      <c r="H108" s="144"/>
      <c r="I108" s="145"/>
      <c r="J108" s="146"/>
      <c r="K108" s="147"/>
      <c r="L108" s="147"/>
      <c r="M108" s="192"/>
      <c r="N108" s="148"/>
      <c r="O108" s="148"/>
      <c r="P108" s="149"/>
      <c r="Q108" s="149"/>
      <c r="R108" s="149"/>
      <c r="S108" s="150"/>
      <c r="T108" s="151"/>
      <c r="U108" s="151"/>
      <c r="V108" s="151"/>
      <c r="W108" s="151"/>
      <c r="X108" s="151"/>
      <c r="Y108" s="151"/>
      <c r="Z108" s="151"/>
      <c r="AA108" s="151"/>
      <c r="AB108" s="151"/>
      <c r="AC108" s="151"/>
      <c r="AD108" s="151"/>
      <c r="AE108" s="151"/>
      <c r="AF108" s="151"/>
      <c r="AG108" s="151"/>
      <c r="AH108" s="151"/>
      <c r="AI108" s="151"/>
      <c r="AJ108" s="151"/>
      <c r="AK108" s="151"/>
      <c r="AL108" s="151"/>
      <c r="AM108" s="151"/>
      <c r="AN108" s="151"/>
      <c r="AO108" s="151"/>
      <c r="AP108" s="151"/>
      <c r="AQ108" s="151"/>
      <c r="AR108" s="151"/>
      <c r="AS108" s="151"/>
      <c r="AT108" s="151"/>
      <c r="AU108" s="151"/>
      <c r="AV108" s="151"/>
      <c r="AW108" s="151"/>
      <c r="AX108" s="151"/>
      <c r="AY108" s="151"/>
      <c r="AZ108" s="151"/>
      <c r="BA108" s="152"/>
      <c r="BB108" s="153"/>
      <c r="BC108" s="154"/>
      <c r="IE108" s="196"/>
      <c r="IF108" s="196"/>
      <c r="IG108" s="196"/>
      <c r="IH108" s="196"/>
      <c r="II108" s="196"/>
    </row>
    <row r="109" spans="1:243" s="155" customFormat="1" ht="32.25" customHeight="1">
      <c r="A109" s="139">
        <v>97.02</v>
      </c>
      <c r="B109" s="167" t="s">
        <v>157</v>
      </c>
      <c r="C109" s="141"/>
      <c r="D109" s="143"/>
      <c r="E109" s="142"/>
      <c r="F109" s="143"/>
      <c r="G109" s="144"/>
      <c r="H109" s="144"/>
      <c r="I109" s="145"/>
      <c r="J109" s="146"/>
      <c r="K109" s="147"/>
      <c r="L109" s="147"/>
      <c r="M109" s="192"/>
      <c r="N109" s="148"/>
      <c r="O109" s="148"/>
      <c r="P109" s="149"/>
      <c r="Q109" s="149"/>
      <c r="R109" s="149"/>
      <c r="S109" s="150"/>
      <c r="T109" s="151"/>
      <c r="U109" s="151"/>
      <c r="V109" s="151"/>
      <c r="W109" s="151"/>
      <c r="X109" s="151"/>
      <c r="Y109" s="151"/>
      <c r="Z109" s="151"/>
      <c r="AA109" s="151"/>
      <c r="AB109" s="151"/>
      <c r="AC109" s="151"/>
      <c r="AD109" s="151"/>
      <c r="AE109" s="151"/>
      <c r="AF109" s="151"/>
      <c r="AG109" s="151"/>
      <c r="AH109" s="151"/>
      <c r="AI109" s="151"/>
      <c r="AJ109" s="151"/>
      <c r="AK109" s="151"/>
      <c r="AL109" s="151"/>
      <c r="AM109" s="151"/>
      <c r="AN109" s="151"/>
      <c r="AO109" s="151"/>
      <c r="AP109" s="151"/>
      <c r="AQ109" s="151"/>
      <c r="AR109" s="151"/>
      <c r="AS109" s="151"/>
      <c r="AT109" s="151"/>
      <c r="AU109" s="151"/>
      <c r="AV109" s="151"/>
      <c r="AW109" s="151"/>
      <c r="AX109" s="151"/>
      <c r="AY109" s="151"/>
      <c r="AZ109" s="151"/>
      <c r="BA109" s="152"/>
      <c r="BB109" s="153"/>
      <c r="BC109" s="154"/>
      <c r="IE109" s="156"/>
      <c r="IF109" s="156"/>
      <c r="IG109" s="156"/>
      <c r="IH109" s="156"/>
      <c r="II109" s="156"/>
    </row>
    <row r="110" spans="1:243" s="173" customFormat="1" ht="32.25" customHeight="1">
      <c r="A110" s="139">
        <v>98.02</v>
      </c>
      <c r="B110" s="154" t="s">
        <v>158</v>
      </c>
      <c r="C110" s="141"/>
      <c r="D110" s="143"/>
      <c r="E110" s="142"/>
      <c r="F110" s="143"/>
      <c r="G110" s="144"/>
      <c r="H110" s="144"/>
      <c r="I110" s="145"/>
      <c r="J110" s="146"/>
      <c r="K110" s="147"/>
      <c r="L110" s="147"/>
      <c r="M110" s="192"/>
      <c r="N110" s="148"/>
      <c r="O110" s="148"/>
      <c r="P110" s="149"/>
      <c r="Q110" s="149"/>
      <c r="R110" s="149"/>
      <c r="S110" s="150"/>
      <c r="T110" s="151"/>
      <c r="U110" s="151"/>
      <c r="V110" s="151"/>
      <c r="W110" s="151"/>
      <c r="X110" s="151"/>
      <c r="Y110" s="151"/>
      <c r="Z110" s="151"/>
      <c r="AA110" s="151"/>
      <c r="AB110" s="151"/>
      <c r="AC110" s="151"/>
      <c r="AD110" s="151"/>
      <c r="AE110" s="151"/>
      <c r="AF110" s="151"/>
      <c r="AG110" s="151"/>
      <c r="AH110" s="151"/>
      <c r="AI110" s="151"/>
      <c r="AJ110" s="151"/>
      <c r="AK110" s="151"/>
      <c r="AL110" s="151"/>
      <c r="AM110" s="151"/>
      <c r="AN110" s="151"/>
      <c r="AO110" s="151"/>
      <c r="AP110" s="151"/>
      <c r="AQ110" s="151"/>
      <c r="AR110" s="151"/>
      <c r="AS110" s="151"/>
      <c r="AT110" s="151"/>
      <c r="AU110" s="151"/>
      <c r="AV110" s="151"/>
      <c r="AW110" s="151"/>
      <c r="AX110" s="151"/>
      <c r="AY110" s="151"/>
      <c r="AZ110" s="151"/>
      <c r="BA110" s="152"/>
      <c r="BB110" s="153"/>
      <c r="BC110" s="154"/>
      <c r="IE110" s="174"/>
      <c r="IF110" s="174"/>
      <c r="IG110" s="174"/>
      <c r="IH110" s="174"/>
      <c r="II110" s="174"/>
    </row>
    <row r="111" spans="1:243" s="9" customFormat="1" ht="32.25" customHeight="1">
      <c r="A111" s="139">
        <v>99.02</v>
      </c>
      <c r="B111" s="64" t="s">
        <v>290</v>
      </c>
      <c r="C111" s="80" t="s">
        <v>234</v>
      </c>
      <c r="D111" s="65">
        <v>1</v>
      </c>
      <c r="E111" s="66" t="s">
        <v>27</v>
      </c>
      <c r="F111" s="65"/>
      <c r="G111" s="67"/>
      <c r="H111" s="67"/>
      <c r="I111" s="68" t="s">
        <v>28</v>
      </c>
      <c r="J111" s="69">
        <f t="shared" si="5"/>
        <v>1</v>
      </c>
      <c r="K111" s="70" t="s">
        <v>38</v>
      </c>
      <c r="L111" s="70" t="s">
        <v>6</v>
      </c>
      <c r="M111" s="71"/>
      <c r="N111" s="78"/>
      <c r="O111" s="78">
        <f t="shared" si="6"/>
        <v>0</v>
      </c>
      <c r="P111" s="79"/>
      <c r="Q111" s="79"/>
      <c r="R111" s="79"/>
      <c r="S111" s="72"/>
      <c r="T111" s="73"/>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5">
        <f t="shared" si="7"/>
        <v>0</v>
      </c>
      <c r="BB111" s="76">
        <f t="shared" si="8"/>
        <v>0</v>
      </c>
      <c r="BC111" s="64" t="str">
        <f t="shared" si="9"/>
        <v>INR Zero Only</v>
      </c>
      <c r="IE111" s="10"/>
      <c r="IF111" s="10"/>
      <c r="IG111" s="10"/>
      <c r="IH111" s="10"/>
      <c r="II111" s="10"/>
    </row>
    <row r="112" spans="1:243" s="155" customFormat="1" ht="32.25" customHeight="1" thickBot="1">
      <c r="A112" s="139">
        <v>100.02</v>
      </c>
      <c r="B112" s="188" t="s">
        <v>159</v>
      </c>
      <c r="C112" s="141"/>
      <c r="D112" s="143"/>
      <c r="E112" s="142"/>
      <c r="F112" s="143"/>
      <c r="G112" s="144"/>
      <c r="H112" s="144"/>
      <c r="I112" s="145"/>
      <c r="J112" s="146"/>
      <c r="K112" s="147"/>
      <c r="L112" s="147"/>
      <c r="M112" s="192"/>
      <c r="N112" s="148"/>
      <c r="O112" s="148"/>
      <c r="P112" s="149"/>
      <c r="Q112" s="149"/>
      <c r="R112" s="149"/>
      <c r="S112" s="150"/>
      <c r="T112" s="151"/>
      <c r="U112" s="151"/>
      <c r="V112" s="151"/>
      <c r="W112" s="151"/>
      <c r="X112" s="151"/>
      <c r="Y112" s="151"/>
      <c r="Z112" s="151"/>
      <c r="AA112" s="151"/>
      <c r="AB112" s="151"/>
      <c r="AC112" s="151"/>
      <c r="AD112" s="151"/>
      <c r="AE112" s="151"/>
      <c r="AF112" s="151"/>
      <c r="AG112" s="151"/>
      <c r="AH112" s="151"/>
      <c r="AI112" s="151"/>
      <c r="AJ112" s="151"/>
      <c r="AK112" s="151"/>
      <c r="AL112" s="151"/>
      <c r="AM112" s="151"/>
      <c r="AN112" s="151"/>
      <c r="AO112" s="151"/>
      <c r="AP112" s="151"/>
      <c r="AQ112" s="151"/>
      <c r="AR112" s="151"/>
      <c r="AS112" s="151"/>
      <c r="AT112" s="151"/>
      <c r="AU112" s="151"/>
      <c r="AV112" s="151"/>
      <c r="AW112" s="151"/>
      <c r="AX112" s="151"/>
      <c r="AY112" s="151"/>
      <c r="AZ112" s="151"/>
      <c r="BA112" s="152"/>
      <c r="BB112" s="153"/>
      <c r="BC112" s="154"/>
      <c r="IE112" s="156"/>
      <c r="IF112" s="156"/>
      <c r="IG112" s="156"/>
      <c r="IH112" s="156"/>
      <c r="II112" s="156"/>
    </row>
    <row r="113" spans="1:243" s="173" customFormat="1" ht="32.25" customHeight="1" thickBot="1">
      <c r="A113" s="139">
        <v>101.02</v>
      </c>
      <c r="B113" s="189" t="s">
        <v>160</v>
      </c>
      <c r="C113" s="141"/>
      <c r="D113" s="143"/>
      <c r="E113" s="142"/>
      <c r="F113" s="143"/>
      <c r="G113" s="144"/>
      <c r="H113" s="144"/>
      <c r="I113" s="145"/>
      <c r="J113" s="146"/>
      <c r="K113" s="147"/>
      <c r="L113" s="147"/>
      <c r="M113" s="192"/>
      <c r="N113" s="148"/>
      <c r="O113" s="148"/>
      <c r="P113" s="149"/>
      <c r="Q113" s="149"/>
      <c r="R113" s="149"/>
      <c r="S113" s="150"/>
      <c r="T113" s="151"/>
      <c r="U113" s="151"/>
      <c r="V113" s="151"/>
      <c r="W113" s="151"/>
      <c r="X113" s="151"/>
      <c r="Y113" s="151"/>
      <c r="Z113" s="151"/>
      <c r="AA113" s="151"/>
      <c r="AB113" s="151"/>
      <c r="AC113" s="151"/>
      <c r="AD113" s="151"/>
      <c r="AE113" s="151"/>
      <c r="AF113" s="151"/>
      <c r="AG113" s="151"/>
      <c r="AH113" s="151"/>
      <c r="AI113" s="151"/>
      <c r="AJ113" s="151"/>
      <c r="AK113" s="151"/>
      <c r="AL113" s="151"/>
      <c r="AM113" s="151"/>
      <c r="AN113" s="151"/>
      <c r="AO113" s="151"/>
      <c r="AP113" s="151"/>
      <c r="AQ113" s="151"/>
      <c r="AR113" s="151"/>
      <c r="AS113" s="151"/>
      <c r="AT113" s="151"/>
      <c r="AU113" s="151"/>
      <c r="AV113" s="151"/>
      <c r="AW113" s="151"/>
      <c r="AX113" s="151"/>
      <c r="AY113" s="151"/>
      <c r="AZ113" s="151"/>
      <c r="BA113" s="152"/>
      <c r="BB113" s="153"/>
      <c r="BC113" s="154"/>
      <c r="IE113" s="174"/>
      <c r="IF113" s="174"/>
      <c r="IG113" s="174"/>
      <c r="IH113" s="174"/>
      <c r="II113" s="174"/>
    </row>
    <row r="114" spans="1:243" s="9" customFormat="1" ht="32.25" customHeight="1" thickBot="1">
      <c r="A114" s="139">
        <v>102.02</v>
      </c>
      <c r="B114" s="138" t="s">
        <v>289</v>
      </c>
      <c r="C114" s="80" t="s">
        <v>235</v>
      </c>
      <c r="D114" s="65">
        <v>2</v>
      </c>
      <c r="E114" s="66" t="s">
        <v>27</v>
      </c>
      <c r="F114" s="65"/>
      <c r="G114" s="67"/>
      <c r="H114" s="67"/>
      <c r="I114" s="68" t="s">
        <v>28</v>
      </c>
      <c r="J114" s="69">
        <f t="shared" si="5"/>
        <v>1</v>
      </c>
      <c r="K114" s="70" t="s">
        <v>38</v>
      </c>
      <c r="L114" s="70" t="s">
        <v>6</v>
      </c>
      <c r="M114" s="71"/>
      <c r="N114" s="78"/>
      <c r="O114" s="78">
        <f t="shared" si="6"/>
        <v>0</v>
      </c>
      <c r="P114" s="79"/>
      <c r="Q114" s="79"/>
      <c r="R114" s="79"/>
      <c r="S114" s="72"/>
      <c r="T114" s="73"/>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5">
        <f t="shared" si="7"/>
        <v>0</v>
      </c>
      <c r="BB114" s="76">
        <f t="shared" si="8"/>
        <v>0</v>
      </c>
      <c r="BC114" s="64" t="str">
        <f t="shared" si="9"/>
        <v>INR Zero Only</v>
      </c>
      <c r="IE114" s="10"/>
      <c r="IF114" s="10"/>
      <c r="IG114" s="10"/>
      <c r="IH114" s="10"/>
      <c r="II114" s="10"/>
    </row>
    <row r="115" spans="1:243" s="155" customFormat="1" ht="32.25" customHeight="1" thickBot="1">
      <c r="A115" s="139">
        <v>103.02</v>
      </c>
      <c r="B115" s="188" t="s">
        <v>161</v>
      </c>
      <c r="C115" s="141"/>
      <c r="D115" s="143"/>
      <c r="E115" s="142"/>
      <c r="F115" s="143"/>
      <c r="G115" s="144"/>
      <c r="H115" s="144"/>
      <c r="I115" s="145"/>
      <c r="J115" s="146"/>
      <c r="K115" s="147"/>
      <c r="L115" s="147"/>
      <c r="M115" s="192"/>
      <c r="N115" s="148"/>
      <c r="O115" s="148"/>
      <c r="P115" s="149"/>
      <c r="Q115" s="149"/>
      <c r="R115" s="149"/>
      <c r="S115" s="150"/>
      <c r="T115" s="151"/>
      <c r="U115" s="151"/>
      <c r="V115" s="151"/>
      <c r="W115" s="151"/>
      <c r="X115" s="151"/>
      <c r="Y115" s="151"/>
      <c r="Z115" s="151"/>
      <c r="AA115" s="151"/>
      <c r="AB115" s="151"/>
      <c r="AC115" s="151"/>
      <c r="AD115" s="151"/>
      <c r="AE115" s="151"/>
      <c r="AF115" s="151"/>
      <c r="AG115" s="151"/>
      <c r="AH115" s="151"/>
      <c r="AI115" s="151"/>
      <c r="AJ115" s="151"/>
      <c r="AK115" s="151"/>
      <c r="AL115" s="151"/>
      <c r="AM115" s="151"/>
      <c r="AN115" s="151"/>
      <c r="AO115" s="151"/>
      <c r="AP115" s="151"/>
      <c r="AQ115" s="151"/>
      <c r="AR115" s="151"/>
      <c r="AS115" s="151"/>
      <c r="AT115" s="151"/>
      <c r="AU115" s="151"/>
      <c r="AV115" s="151"/>
      <c r="AW115" s="151"/>
      <c r="AX115" s="151"/>
      <c r="AY115" s="151"/>
      <c r="AZ115" s="151"/>
      <c r="BA115" s="152"/>
      <c r="BB115" s="153"/>
      <c r="BC115" s="154"/>
      <c r="IE115" s="156"/>
      <c r="IF115" s="156"/>
      <c r="IG115" s="156"/>
      <c r="IH115" s="156"/>
      <c r="II115" s="156"/>
    </row>
    <row r="116" spans="1:243" s="173" customFormat="1" ht="169.5" customHeight="1">
      <c r="A116" s="139">
        <v>104.02</v>
      </c>
      <c r="B116" s="154" t="s">
        <v>162</v>
      </c>
      <c r="C116" s="141"/>
      <c r="D116" s="143"/>
      <c r="E116" s="142"/>
      <c r="F116" s="143"/>
      <c r="G116" s="144"/>
      <c r="H116" s="144"/>
      <c r="I116" s="145"/>
      <c r="J116" s="146"/>
      <c r="K116" s="147"/>
      <c r="L116" s="147"/>
      <c r="M116" s="192"/>
      <c r="N116" s="148"/>
      <c r="O116" s="148"/>
      <c r="P116" s="149"/>
      <c r="Q116" s="149"/>
      <c r="R116" s="149"/>
      <c r="S116" s="150"/>
      <c r="T116" s="151"/>
      <c r="U116" s="151"/>
      <c r="V116" s="151"/>
      <c r="W116" s="151"/>
      <c r="X116" s="151"/>
      <c r="Y116" s="151"/>
      <c r="Z116" s="151"/>
      <c r="AA116" s="151"/>
      <c r="AB116" s="151"/>
      <c r="AC116" s="151"/>
      <c r="AD116" s="151"/>
      <c r="AE116" s="151"/>
      <c r="AF116" s="151"/>
      <c r="AG116" s="151"/>
      <c r="AH116" s="151"/>
      <c r="AI116" s="151"/>
      <c r="AJ116" s="151"/>
      <c r="AK116" s="151"/>
      <c r="AL116" s="151"/>
      <c r="AM116" s="151"/>
      <c r="AN116" s="151"/>
      <c r="AO116" s="151"/>
      <c r="AP116" s="151"/>
      <c r="AQ116" s="151"/>
      <c r="AR116" s="151"/>
      <c r="AS116" s="151"/>
      <c r="AT116" s="151"/>
      <c r="AU116" s="151"/>
      <c r="AV116" s="151"/>
      <c r="AW116" s="151"/>
      <c r="AX116" s="151"/>
      <c r="AY116" s="151"/>
      <c r="AZ116" s="151"/>
      <c r="BA116" s="152"/>
      <c r="BB116" s="153"/>
      <c r="BC116" s="154"/>
      <c r="IE116" s="174"/>
      <c r="IF116" s="174"/>
      <c r="IG116" s="174"/>
      <c r="IH116" s="174"/>
      <c r="II116" s="174"/>
    </row>
    <row r="117" spans="1:243" s="9" customFormat="1" ht="32.25" customHeight="1">
      <c r="A117" s="139">
        <v>105.02</v>
      </c>
      <c r="B117" s="190" t="s">
        <v>163</v>
      </c>
      <c r="C117" s="80" t="s">
        <v>236</v>
      </c>
      <c r="D117" s="65">
        <v>3</v>
      </c>
      <c r="E117" s="66" t="s">
        <v>27</v>
      </c>
      <c r="F117" s="65"/>
      <c r="G117" s="67"/>
      <c r="H117" s="67"/>
      <c r="I117" s="68" t="s">
        <v>28</v>
      </c>
      <c r="J117" s="69">
        <f t="shared" si="5"/>
        <v>1</v>
      </c>
      <c r="K117" s="70" t="s">
        <v>38</v>
      </c>
      <c r="L117" s="70" t="s">
        <v>6</v>
      </c>
      <c r="M117" s="71"/>
      <c r="N117" s="78"/>
      <c r="O117" s="78">
        <f t="shared" si="6"/>
        <v>0</v>
      </c>
      <c r="P117" s="79"/>
      <c r="Q117" s="79"/>
      <c r="R117" s="79"/>
      <c r="S117" s="72"/>
      <c r="T117" s="73"/>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5">
        <f t="shared" si="7"/>
        <v>0</v>
      </c>
      <c r="BB117" s="76">
        <f t="shared" si="8"/>
        <v>0</v>
      </c>
      <c r="BC117" s="64" t="str">
        <f t="shared" si="9"/>
        <v>INR Zero Only</v>
      </c>
      <c r="IE117" s="10"/>
      <c r="IF117" s="10"/>
      <c r="IG117" s="10"/>
      <c r="IH117" s="10"/>
      <c r="II117" s="10"/>
    </row>
    <row r="118" spans="1:243" s="197" customFormat="1" ht="32.25" customHeight="1">
      <c r="A118" s="139">
        <v>106.02</v>
      </c>
      <c r="B118" s="154" t="s">
        <v>164</v>
      </c>
      <c r="C118" s="141"/>
      <c r="D118" s="143"/>
      <c r="E118" s="142"/>
      <c r="F118" s="143"/>
      <c r="G118" s="144"/>
      <c r="H118" s="144"/>
      <c r="I118" s="145"/>
      <c r="J118" s="146"/>
      <c r="K118" s="147"/>
      <c r="L118" s="147"/>
      <c r="M118" s="192"/>
      <c r="N118" s="148"/>
      <c r="O118" s="148"/>
      <c r="P118" s="149"/>
      <c r="Q118" s="149"/>
      <c r="R118" s="149"/>
      <c r="S118" s="150"/>
      <c r="T118" s="151"/>
      <c r="U118" s="151"/>
      <c r="V118" s="151"/>
      <c r="W118" s="151"/>
      <c r="X118" s="151"/>
      <c r="Y118" s="151"/>
      <c r="Z118" s="151"/>
      <c r="AA118" s="151"/>
      <c r="AB118" s="151"/>
      <c r="AC118" s="151"/>
      <c r="AD118" s="151"/>
      <c r="AE118" s="151"/>
      <c r="AF118" s="151"/>
      <c r="AG118" s="151"/>
      <c r="AH118" s="151"/>
      <c r="AI118" s="151"/>
      <c r="AJ118" s="151"/>
      <c r="AK118" s="151"/>
      <c r="AL118" s="151"/>
      <c r="AM118" s="151"/>
      <c r="AN118" s="151"/>
      <c r="AO118" s="151"/>
      <c r="AP118" s="151"/>
      <c r="AQ118" s="151"/>
      <c r="AR118" s="151"/>
      <c r="AS118" s="151"/>
      <c r="AT118" s="151"/>
      <c r="AU118" s="151"/>
      <c r="AV118" s="151"/>
      <c r="AW118" s="151"/>
      <c r="AX118" s="151"/>
      <c r="AY118" s="151"/>
      <c r="AZ118" s="151"/>
      <c r="BA118" s="152"/>
      <c r="BB118" s="153"/>
      <c r="BC118" s="154"/>
      <c r="IE118" s="198"/>
      <c r="IF118" s="198"/>
      <c r="IG118" s="198"/>
      <c r="IH118" s="198"/>
      <c r="II118" s="198"/>
    </row>
    <row r="119" spans="1:243" s="9" customFormat="1" ht="316.5" customHeight="1">
      <c r="A119" s="139">
        <v>107.02</v>
      </c>
      <c r="B119" s="64" t="s">
        <v>165</v>
      </c>
      <c r="C119" s="80" t="s">
        <v>237</v>
      </c>
      <c r="D119" s="65">
        <v>2</v>
      </c>
      <c r="E119" s="66" t="s">
        <v>27</v>
      </c>
      <c r="F119" s="65"/>
      <c r="G119" s="67"/>
      <c r="H119" s="67"/>
      <c r="I119" s="68" t="s">
        <v>28</v>
      </c>
      <c r="J119" s="69">
        <f t="shared" si="5"/>
        <v>1</v>
      </c>
      <c r="K119" s="70" t="s">
        <v>38</v>
      </c>
      <c r="L119" s="70" t="s">
        <v>6</v>
      </c>
      <c r="M119" s="71"/>
      <c r="N119" s="78"/>
      <c r="O119" s="78">
        <f t="shared" si="6"/>
        <v>0</v>
      </c>
      <c r="P119" s="79"/>
      <c r="Q119" s="79"/>
      <c r="R119" s="79"/>
      <c r="S119" s="72"/>
      <c r="T119" s="73"/>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5">
        <f t="shared" si="7"/>
        <v>0</v>
      </c>
      <c r="BB119" s="76">
        <f t="shared" si="8"/>
        <v>0</v>
      </c>
      <c r="BC119" s="64" t="str">
        <f t="shared" si="9"/>
        <v>INR Zero Only</v>
      </c>
      <c r="IE119" s="10"/>
      <c r="IF119" s="10"/>
      <c r="IG119" s="10"/>
      <c r="IH119" s="10"/>
      <c r="II119" s="10"/>
    </row>
    <row r="120" spans="1:243" s="155" customFormat="1" ht="32.25" customHeight="1">
      <c r="A120" s="139">
        <v>108.02</v>
      </c>
      <c r="B120" s="167" t="s">
        <v>291</v>
      </c>
      <c r="C120" s="199"/>
      <c r="D120" s="143"/>
      <c r="E120" s="142"/>
      <c r="F120" s="143"/>
      <c r="G120" s="144"/>
      <c r="H120" s="144"/>
      <c r="I120" s="145"/>
      <c r="J120" s="146"/>
      <c r="K120" s="147"/>
      <c r="L120" s="147"/>
      <c r="M120" s="192"/>
      <c r="N120" s="148"/>
      <c r="O120" s="148"/>
      <c r="P120" s="149"/>
      <c r="Q120" s="149"/>
      <c r="R120" s="149"/>
      <c r="S120" s="150"/>
      <c r="T120" s="151"/>
      <c r="U120" s="151"/>
      <c r="V120" s="151"/>
      <c r="W120" s="151"/>
      <c r="X120" s="151"/>
      <c r="Y120" s="151"/>
      <c r="Z120" s="151"/>
      <c r="AA120" s="151"/>
      <c r="AB120" s="151"/>
      <c r="AC120" s="151"/>
      <c r="AD120" s="151"/>
      <c r="AE120" s="151"/>
      <c r="AF120" s="151"/>
      <c r="AG120" s="151"/>
      <c r="AH120" s="151"/>
      <c r="AI120" s="151"/>
      <c r="AJ120" s="151"/>
      <c r="AK120" s="151"/>
      <c r="AL120" s="151"/>
      <c r="AM120" s="151"/>
      <c r="AN120" s="151"/>
      <c r="AO120" s="151"/>
      <c r="AP120" s="151"/>
      <c r="AQ120" s="151"/>
      <c r="AR120" s="151"/>
      <c r="AS120" s="151"/>
      <c r="AT120" s="151"/>
      <c r="AU120" s="151"/>
      <c r="AV120" s="151"/>
      <c r="AW120" s="151"/>
      <c r="AX120" s="151"/>
      <c r="AY120" s="151"/>
      <c r="AZ120" s="151"/>
      <c r="BA120" s="152"/>
      <c r="BB120" s="153"/>
      <c r="BC120" s="154"/>
      <c r="IE120" s="156"/>
      <c r="IF120" s="156"/>
      <c r="IG120" s="156"/>
      <c r="IH120" s="156"/>
      <c r="II120" s="156"/>
    </row>
    <row r="121" spans="1:243" s="173" customFormat="1" ht="32.25" customHeight="1">
      <c r="A121" s="139">
        <v>109.02</v>
      </c>
      <c r="B121" s="200" t="s">
        <v>166</v>
      </c>
      <c r="C121" s="199"/>
      <c r="D121" s="143"/>
      <c r="E121" s="142"/>
      <c r="F121" s="143"/>
      <c r="G121" s="144"/>
      <c r="H121" s="144"/>
      <c r="I121" s="145"/>
      <c r="J121" s="146"/>
      <c r="K121" s="147"/>
      <c r="L121" s="147"/>
      <c r="M121" s="192"/>
      <c r="N121" s="148"/>
      <c r="O121" s="148"/>
      <c r="P121" s="149"/>
      <c r="Q121" s="149"/>
      <c r="R121" s="149"/>
      <c r="S121" s="150"/>
      <c r="T121" s="151"/>
      <c r="U121" s="151"/>
      <c r="V121" s="151"/>
      <c r="W121" s="151"/>
      <c r="X121" s="151"/>
      <c r="Y121" s="151"/>
      <c r="Z121" s="151"/>
      <c r="AA121" s="151"/>
      <c r="AB121" s="151"/>
      <c r="AC121" s="151"/>
      <c r="AD121" s="151"/>
      <c r="AE121" s="151"/>
      <c r="AF121" s="151"/>
      <c r="AG121" s="151"/>
      <c r="AH121" s="151"/>
      <c r="AI121" s="151"/>
      <c r="AJ121" s="151"/>
      <c r="AK121" s="151"/>
      <c r="AL121" s="151"/>
      <c r="AM121" s="151"/>
      <c r="AN121" s="151"/>
      <c r="AO121" s="151"/>
      <c r="AP121" s="151"/>
      <c r="AQ121" s="151"/>
      <c r="AR121" s="151"/>
      <c r="AS121" s="151"/>
      <c r="AT121" s="151"/>
      <c r="AU121" s="151"/>
      <c r="AV121" s="151"/>
      <c r="AW121" s="151"/>
      <c r="AX121" s="151"/>
      <c r="AY121" s="151"/>
      <c r="AZ121" s="151"/>
      <c r="BA121" s="152"/>
      <c r="BB121" s="153"/>
      <c r="BC121" s="154"/>
      <c r="IE121" s="174"/>
      <c r="IF121" s="174"/>
      <c r="IG121" s="174"/>
      <c r="IH121" s="174"/>
      <c r="II121" s="174"/>
    </row>
    <row r="122" spans="1:243" s="9" customFormat="1" ht="318" customHeight="1">
      <c r="A122" s="161">
        <v>110.02</v>
      </c>
      <c r="B122" s="86" t="s">
        <v>167</v>
      </c>
      <c r="C122" s="80" t="s">
        <v>238</v>
      </c>
      <c r="D122" s="65">
        <v>2</v>
      </c>
      <c r="E122" s="66" t="s">
        <v>27</v>
      </c>
      <c r="F122" s="65"/>
      <c r="G122" s="67"/>
      <c r="H122" s="67"/>
      <c r="I122" s="68" t="s">
        <v>28</v>
      </c>
      <c r="J122" s="69">
        <f t="shared" si="5"/>
        <v>1</v>
      </c>
      <c r="K122" s="70" t="s">
        <v>38</v>
      </c>
      <c r="L122" s="70" t="s">
        <v>6</v>
      </c>
      <c r="M122" s="71"/>
      <c r="N122" s="78"/>
      <c r="O122" s="78">
        <f t="shared" si="6"/>
        <v>0</v>
      </c>
      <c r="P122" s="79"/>
      <c r="Q122" s="79"/>
      <c r="R122" s="79"/>
      <c r="S122" s="72"/>
      <c r="T122" s="73"/>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5">
        <f t="shared" si="7"/>
        <v>0</v>
      </c>
      <c r="BB122" s="76">
        <f t="shared" si="8"/>
        <v>0</v>
      </c>
      <c r="BC122" s="64" t="str">
        <f t="shared" si="9"/>
        <v>INR Zero Only</v>
      </c>
      <c r="IE122" s="10"/>
      <c r="IF122" s="10"/>
      <c r="IG122" s="10"/>
      <c r="IH122" s="10"/>
      <c r="II122" s="10"/>
    </row>
    <row r="123" spans="1:243" s="155" customFormat="1" ht="32.25" customHeight="1" thickBot="1">
      <c r="A123" s="139">
        <v>111.02</v>
      </c>
      <c r="B123" s="201" t="s">
        <v>168</v>
      </c>
      <c r="C123" s="141"/>
      <c r="D123" s="143"/>
      <c r="E123" s="142"/>
      <c r="F123" s="143"/>
      <c r="G123" s="144"/>
      <c r="H123" s="144"/>
      <c r="I123" s="145"/>
      <c r="J123" s="146"/>
      <c r="K123" s="147"/>
      <c r="L123" s="147"/>
      <c r="M123" s="192"/>
      <c r="N123" s="148"/>
      <c r="O123" s="148"/>
      <c r="P123" s="149"/>
      <c r="Q123" s="149"/>
      <c r="R123" s="149"/>
      <c r="S123" s="150"/>
      <c r="T123" s="151"/>
      <c r="U123" s="151"/>
      <c r="V123" s="151"/>
      <c r="W123" s="151"/>
      <c r="X123" s="151"/>
      <c r="Y123" s="151"/>
      <c r="Z123" s="151"/>
      <c r="AA123" s="151"/>
      <c r="AB123" s="151"/>
      <c r="AC123" s="151"/>
      <c r="AD123" s="151"/>
      <c r="AE123" s="151"/>
      <c r="AF123" s="151"/>
      <c r="AG123" s="151"/>
      <c r="AH123" s="151"/>
      <c r="AI123" s="151"/>
      <c r="AJ123" s="151"/>
      <c r="AK123" s="151"/>
      <c r="AL123" s="151"/>
      <c r="AM123" s="151"/>
      <c r="AN123" s="151"/>
      <c r="AO123" s="151"/>
      <c r="AP123" s="151"/>
      <c r="AQ123" s="151"/>
      <c r="AR123" s="151"/>
      <c r="AS123" s="151"/>
      <c r="AT123" s="151"/>
      <c r="AU123" s="151"/>
      <c r="AV123" s="151"/>
      <c r="AW123" s="151"/>
      <c r="AX123" s="151"/>
      <c r="AY123" s="151"/>
      <c r="AZ123" s="151"/>
      <c r="BA123" s="152"/>
      <c r="BB123" s="153"/>
      <c r="BC123" s="154"/>
      <c r="IE123" s="156"/>
      <c r="IF123" s="156"/>
      <c r="IG123" s="156"/>
      <c r="IH123" s="156"/>
      <c r="II123" s="156"/>
    </row>
    <row r="124" spans="1:243" s="9" customFormat="1" ht="409.5" customHeight="1">
      <c r="A124" s="139">
        <v>112.02</v>
      </c>
      <c r="B124" s="64" t="s">
        <v>261</v>
      </c>
      <c r="C124" s="80" t="s">
        <v>239</v>
      </c>
      <c r="D124" s="65">
        <v>1</v>
      </c>
      <c r="E124" s="66" t="s">
        <v>27</v>
      </c>
      <c r="F124" s="65"/>
      <c r="G124" s="67"/>
      <c r="H124" s="67"/>
      <c r="I124" s="68" t="s">
        <v>28</v>
      </c>
      <c r="J124" s="69">
        <f t="shared" si="5"/>
        <v>1</v>
      </c>
      <c r="K124" s="70" t="s">
        <v>38</v>
      </c>
      <c r="L124" s="70" t="s">
        <v>6</v>
      </c>
      <c r="M124" s="71"/>
      <c r="N124" s="78"/>
      <c r="O124" s="78">
        <f t="shared" si="6"/>
        <v>0</v>
      </c>
      <c r="P124" s="79"/>
      <c r="Q124" s="79"/>
      <c r="R124" s="79"/>
      <c r="S124" s="72"/>
      <c r="T124" s="73"/>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5">
        <f t="shared" si="7"/>
        <v>0</v>
      </c>
      <c r="BB124" s="76">
        <f t="shared" si="8"/>
        <v>0</v>
      </c>
      <c r="BC124" s="64" t="str">
        <f t="shared" si="9"/>
        <v>INR Zero Only</v>
      </c>
      <c r="IE124" s="10"/>
      <c r="IF124" s="10"/>
      <c r="IG124" s="10"/>
      <c r="IH124" s="10"/>
      <c r="II124" s="10"/>
    </row>
    <row r="125" spans="1:243" s="9" customFormat="1" ht="15" customHeight="1">
      <c r="A125" s="139">
        <v>113.02</v>
      </c>
      <c r="B125" s="224" t="s">
        <v>262</v>
      </c>
      <c r="C125" s="199"/>
      <c r="D125" s="143"/>
      <c r="E125" s="142"/>
      <c r="F125" s="143"/>
      <c r="G125" s="144"/>
      <c r="H125" s="144"/>
      <c r="I125" s="145"/>
      <c r="J125" s="146"/>
      <c r="K125" s="147"/>
      <c r="L125" s="147"/>
      <c r="M125" s="192"/>
      <c r="N125" s="148"/>
      <c r="O125" s="148"/>
      <c r="P125" s="149"/>
      <c r="Q125" s="149"/>
      <c r="R125" s="149"/>
      <c r="S125" s="150"/>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2"/>
      <c r="BB125" s="153"/>
      <c r="BC125" s="154"/>
      <c r="IE125" s="10"/>
      <c r="IF125" s="10"/>
      <c r="IG125" s="10"/>
      <c r="IH125" s="10"/>
      <c r="II125" s="10"/>
    </row>
    <row r="126" spans="1:243" s="9" customFormat="1" ht="409.5" customHeight="1">
      <c r="A126" s="139">
        <v>114.02</v>
      </c>
      <c r="B126" s="224" t="s">
        <v>263</v>
      </c>
      <c r="C126" s="199"/>
      <c r="D126" s="143"/>
      <c r="E126" s="142"/>
      <c r="F126" s="143"/>
      <c r="G126" s="144"/>
      <c r="H126" s="144"/>
      <c r="I126" s="145"/>
      <c r="J126" s="146"/>
      <c r="K126" s="147"/>
      <c r="L126" s="147"/>
      <c r="M126" s="192"/>
      <c r="N126" s="148"/>
      <c r="O126" s="148"/>
      <c r="P126" s="149"/>
      <c r="Q126" s="149"/>
      <c r="R126" s="149"/>
      <c r="S126" s="150"/>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1"/>
      <c r="AP126" s="151"/>
      <c r="AQ126" s="151"/>
      <c r="AR126" s="151"/>
      <c r="AS126" s="151"/>
      <c r="AT126" s="151"/>
      <c r="AU126" s="151"/>
      <c r="AV126" s="151"/>
      <c r="AW126" s="151"/>
      <c r="AX126" s="151"/>
      <c r="AY126" s="151"/>
      <c r="AZ126" s="151"/>
      <c r="BA126" s="152"/>
      <c r="BB126" s="153"/>
      <c r="BC126" s="154"/>
      <c r="IE126" s="10"/>
      <c r="IF126" s="10"/>
      <c r="IG126" s="10"/>
      <c r="IH126" s="10"/>
      <c r="II126" s="10"/>
    </row>
    <row r="127" spans="1:243" s="155" customFormat="1" ht="32.25" customHeight="1">
      <c r="A127" s="139">
        <v>115.02</v>
      </c>
      <c r="B127" s="200" t="s">
        <v>264</v>
      </c>
      <c r="C127" s="199"/>
      <c r="D127" s="143"/>
      <c r="E127" s="142"/>
      <c r="F127" s="143"/>
      <c r="G127" s="144"/>
      <c r="H127" s="144"/>
      <c r="I127" s="145"/>
      <c r="J127" s="146"/>
      <c r="K127" s="147"/>
      <c r="L127" s="147"/>
      <c r="M127" s="192"/>
      <c r="N127" s="148"/>
      <c r="O127" s="148"/>
      <c r="P127" s="149"/>
      <c r="Q127" s="149"/>
      <c r="R127" s="149"/>
      <c r="S127" s="150"/>
      <c r="T127" s="151"/>
      <c r="U127" s="151"/>
      <c r="V127" s="151"/>
      <c r="W127" s="151"/>
      <c r="X127" s="151"/>
      <c r="Y127" s="151"/>
      <c r="Z127" s="151"/>
      <c r="AA127" s="151"/>
      <c r="AB127" s="151"/>
      <c r="AC127" s="151"/>
      <c r="AD127" s="151"/>
      <c r="AE127" s="151"/>
      <c r="AF127" s="151"/>
      <c r="AG127" s="151"/>
      <c r="AH127" s="151"/>
      <c r="AI127" s="151"/>
      <c r="AJ127" s="151"/>
      <c r="AK127" s="151"/>
      <c r="AL127" s="151"/>
      <c r="AM127" s="151"/>
      <c r="AN127" s="151"/>
      <c r="AO127" s="151"/>
      <c r="AP127" s="151"/>
      <c r="AQ127" s="151"/>
      <c r="AR127" s="151"/>
      <c r="AS127" s="151"/>
      <c r="AT127" s="151"/>
      <c r="AU127" s="151"/>
      <c r="AV127" s="151"/>
      <c r="AW127" s="151"/>
      <c r="AX127" s="151"/>
      <c r="AY127" s="151"/>
      <c r="AZ127" s="151"/>
      <c r="BA127" s="152"/>
      <c r="BB127" s="153"/>
      <c r="BC127" s="154"/>
      <c r="IE127" s="156"/>
      <c r="IF127" s="156"/>
      <c r="IG127" s="156"/>
      <c r="IH127" s="156"/>
      <c r="II127" s="156"/>
    </row>
    <row r="128" spans="1:243" s="9" customFormat="1" ht="32.25" customHeight="1" thickBot="1">
      <c r="A128" s="139">
        <v>116.02</v>
      </c>
      <c r="B128" s="191" t="s">
        <v>265</v>
      </c>
      <c r="C128" s="80" t="s">
        <v>240</v>
      </c>
      <c r="D128" s="65">
        <v>1</v>
      </c>
      <c r="E128" s="66" t="s">
        <v>27</v>
      </c>
      <c r="F128" s="65"/>
      <c r="G128" s="67"/>
      <c r="H128" s="67"/>
      <c r="I128" s="68" t="s">
        <v>28</v>
      </c>
      <c r="J128" s="69">
        <f t="shared" si="5"/>
        <v>1</v>
      </c>
      <c r="K128" s="70" t="s">
        <v>38</v>
      </c>
      <c r="L128" s="70" t="s">
        <v>6</v>
      </c>
      <c r="M128" s="71"/>
      <c r="N128" s="78"/>
      <c r="O128" s="78">
        <f t="shared" si="6"/>
        <v>0</v>
      </c>
      <c r="P128" s="79"/>
      <c r="Q128" s="79"/>
      <c r="R128" s="79"/>
      <c r="S128" s="72"/>
      <c r="T128" s="73"/>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5">
        <f t="shared" si="7"/>
        <v>0</v>
      </c>
      <c r="BB128" s="76">
        <f t="shared" si="8"/>
        <v>0</v>
      </c>
      <c r="BC128" s="64" t="str">
        <f t="shared" si="9"/>
        <v>INR Zero Only</v>
      </c>
      <c r="IE128" s="10"/>
      <c r="IF128" s="10"/>
      <c r="IG128" s="10"/>
      <c r="IH128" s="10"/>
      <c r="II128" s="10"/>
    </row>
    <row r="129" spans="1:243" s="155" customFormat="1" ht="32.25" customHeight="1" thickBot="1">
      <c r="A129" s="139">
        <v>117.02</v>
      </c>
      <c r="B129" s="201" t="s">
        <v>266</v>
      </c>
      <c r="C129" s="141"/>
      <c r="D129" s="143"/>
      <c r="E129" s="142"/>
      <c r="F129" s="143"/>
      <c r="G129" s="144"/>
      <c r="H129" s="144"/>
      <c r="I129" s="145"/>
      <c r="J129" s="146"/>
      <c r="K129" s="147"/>
      <c r="L129" s="147"/>
      <c r="M129" s="192"/>
      <c r="N129" s="148"/>
      <c r="O129" s="148"/>
      <c r="P129" s="149"/>
      <c r="Q129" s="149"/>
      <c r="R129" s="149"/>
      <c r="S129" s="150"/>
      <c r="T129" s="151"/>
      <c r="U129" s="151"/>
      <c r="V129" s="151"/>
      <c r="W129" s="151"/>
      <c r="X129" s="151"/>
      <c r="Y129" s="151"/>
      <c r="Z129" s="151"/>
      <c r="AA129" s="151"/>
      <c r="AB129" s="151"/>
      <c r="AC129" s="151"/>
      <c r="AD129" s="151"/>
      <c r="AE129" s="151"/>
      <c r="AF129" s="151"/>
      <c r="AG129" s="151"/>
      <c r="AH129" s="151"/>
      <c r="AI129" s="151"/>
      <c r="AJ129" s="151"/>
      <c r="AK129" s="151"/>
      <c r="AL129" s="151"/>
      <c r="AM129" s="151"/>
      <c r="AN129" s="151"/>
      <c r="AO129" s="151"/>
      <c r="AP129" s="151"/>
      <c r="AQ129" s="151"/>
      <c r="AR129" s="151"/>
      <c r="AS129" s="151"/>
      <c r="AT129" s="151"/>
      <c r="AU129" s="151"/>
      <c r="AV129" s="151"/>
      <c r="AW129" s="151"/>
      <c r="AX129" s="151"/>
      <c r="AY129" s="151"/>
      <c r="AZ129" s="151"/>
      <c r="BA129" s="152"/>
      <c r="BB129" s="153"/>
      <c r="BC129" s="154"/>
      <c r="IE129" s="156"/>
      <c r="IF129" s="156"/>
      <c r="IG129" s="156"/>
      <c r="IH129" s="156"/>
      <c r="II129" s="156"/>
    </row>
    <row r="130" spans="1:243" s="9" customFormat="1" ht="191.25" customHeight="1">
      <c r="A130" s="139">
        <v>118.02</v>
      </c>
      <c r="B130" s="64" t="s">
        <v>267</v>
      </c>
      <c r="C130" s="80" t="s">
        <v>241</v>
      </c>
      <c r="D130" s="65">
        <v>4</v>
      </c>
      <c r="E130" s="66" t="s">
        <v>27</v>
      </c>
      <c r="F130" s="65"/>
      <c r="G130" s="67"/>
      <c r="H130" s="67"/>
      <c r="I130" s="68" t="s">
        <v>28</v>
      </c>
      <c r="J130" s="69">
        <f t="shared" si="5"/>
        <v>1</v>
      </c>
      <c r="K130" s="70" t="s">
        <v>38</v>
      </c>
      <c r="L130" s="70" t="s">
        <v>6</v>
      </c>
      <c r="M130" s="71"/>
      <c r="N130" s="78"/>
      <c r="O130" s="78">
        <f t="shared" si="6"/>
        <v>0</v>
      </c>
      <c r="P130" s="79"/>
      <c r="Q130" s="79"/>
      <c r="R130" s="79"/>
      <c r="S130" s="72"/>
      <c r="T130" s="73"/>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5">
        <f t="shared" si="7"/>
        <v>0</v>
      </c>
      <c r="BB130" s="76">
        <f t="shared" si="8"/>
        <v>0</v>
      </c>
      <c r="BC130" s="64" t="str">
        <f t="shared" si="9"/>
        <v>INR Zero Only</v>
      </c>
      <c r="IE130" s="10"/>
      <c r="IF130" s="10"/>
      <c r="IG130" s="10"/>
      <c r="IH130" s="10"/>
      <c r="II130" s="10"/>
    </row>
    <row r="131" spans="1:243" s="155" customFormat="1" ht="32.25" customHeight="1" thickBot="1">
      <c r="A131" s="139">
        <v>119.02</v>
      </c>
      <c r="B131" s="201" t="s">
        <v>268</v>
      </c>
      <c r="C131" s="141"/>
      <c r="D131" s="143"/>
      <c r="E131" s="142"/>
      <c r="F131" s="143"/>
      <c r="G131" s="144"/>
      <c r="H131" s="144"/>
      <c r="I131" s="145"/>
      <c r="J131" s="146"/>
      <c r="K131" s="147"/>
      <c r="L131" s="147"/>
      <c r="M131" s="192"/>
      <c r="N131" s="148"/>
      <c r="O131" s="148"/>
      <c r="P131" s="149"/>
      <c r="Q131" s="149"/>
      <c r="R131" s="149"/>
      <c r="S131" s="150"/>
      <c r="T131" s="151"/>
      <c r="U131" s="151"/>
      <c r="V131" s="151"/>
      <c r="W131" s="151"/>
      <c r="X131" s="151"/>
      <c r="Y131" s="151"/>
      <c r="Z131" s="151"/>
      <c r="AA131" s="151"/>
      <c r="AB131" s="151"/>
      <c r="AC131" s="151"/>
      <c r="AD131" s="151"/>
      <c r="AE131" s="151"/>
      <c r="AF131" s="151"/>
      <c r="AG131" s="151"/>
      <c r="AH131" s="151"/>
      <c r="AI131" s="151"/>
      <c r="AJ131" s="151"/>
      <c r="AK131" s="151"/>
      <c r="AL131" s="151"/>
      <c r="AM131" s="151"/>
      <c r="AN131" s="151"/>
      <c r="AO131" s="151"/>
      <c r="AP131" s="151"/>
      <c r="AQ131" s="151"/>
      <c r="AR131" s="151"/>
      <c r="AS131" s="151"/>
      <c r="AT131" s="151"/>
      <c r="AU131" s="151"/>
      <c r="AV131" s="151"/>
      <c r="AW131" s="151"/>
      <c r="AX131" s="151"/>
      <c r="AY131" s="151"/>
      <c r="AZ131" s="151"/>
      <c r="BA131" s="152"/>
      <c r="BB131" s="153"/>
      <c r="BC131" s="154"/>
      <c r="IE131" s="156"/>
      <c r="IF131" s="156"/>
      <c r="IG131" s="156"/>
      <c r="IH131" s="156"/>
      <c r="II131" s="156"/>
    </row>
    <row r="132" spans="1:243" s="9" customFormat="1" ht="32.25" customHeight="1" thickBot="1">
      <c r="A132" s="139">
        <v>120.02</v>
      </c>
      <c r="B132" s="120" t="s">
        <v>269</v>
      </c>
      <c r="C132" s="80" t="s">
        <v>242</v>
      </c>
      <c r="D132" s="65">
        <v>1</v>
      </c>
      <c r="E132" s="66" t="s">
        <v>169</v>
      </c>
      <c r="F132" s="65"/>
      <c r="G132" s="67"/>
      <c r="H132" s="67"/>
      <c r="I132" s="68" t="s">
        <v>28</v>
      </c>
      <c r="J132" s="69">
        <f t="shared" si="5"/>
        <v>1</v>
      </c>
      <c r="K132" s="70" t="s">
        <v>38</v>
      </c>
      <c r="L132" s="70" t="s">
        <v>6</v>
      </c>
      <c r="M132" s="71"/>
      <c r="N132" s="78"/>
      <c r="O132" s="78">
        <f t="shared" si="6"/>
        <v>0</v>
      </c>
      <c r="P132" s="79"/>
      <c r="Q132" s="79"/>
      <c r="R132" s="79"/>
      <c r="S132" s="72"/>
      <c r="T132" s="73"/>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5">
        <f t="shared" si="7"/>
        <v>0</v>
      </c>
      <c r="BB132" s="76">
        <f t="shared" si="8"/>
        <v>0</v>
      </c>
      <c r="BC132" s="64" t="str">
        <f t="shared" si="9"/>
        <v>INR Zero Only</v>
      </c>
      <c r="IE132" s="10"/>
      <c r="IF132" s="10"/>
      <c r="IG132" s="10"/>
      <c r="IH132" s="10"/>
      <c r="II132" s="10"/>
    </row>
    <row r="133" spans="1:243" s="155" customFormat="1" ht="32.25" customHeight="1" thickBot="1">
      <c r="A133" s="139">
        <v>121.02</v>
      </c>
      <c r="B133" s="201" t="s">
        <v>270</v>
      </c>
      <c r="C133" s="141"/>
      <c r="D133" s="143"/>
      <c r="E133" s="142"/>
      <c r="F133" s="143"/>
      <c r="G133" s="144"/>
      <c r="H133" s="144"/>
      <c r="I133" s="145"/>
      <c r="J133" s="146"/>
      <c r="K133" s="147"/>
      <c r="L133" s="147"/>
      <c r="M133" s="192"/>
      <c r="N133" s="148"/>
      <c r="O133" s="148"/>
      <c r="P133" s="149"/>
      <c r="Q133" s="149"/>
      <c r="R133" s="149"/>
      <c r="S133" s="150"/>
      <c r="T133" s="151"/>
      <c r="U133" s="151"/>
      <c r="V133" s="151"/>
      <c r="W133" s="151"/>
      <c r="X133" s="151"/>
      <c r="Y133" s="151"/>
      <c r="Z133" s="151"/>
      <c r="AA133" s="151"/>
      <c r="AB133" s="151"/>
      <c r="AC133" s="151"/>
      <c r="AD133" s="151"/>
      <c r="AE133" s="151"/>
      <c r="AF133" s="151"/>
      <c r="AG133" s="151"/>
      <c r="AH133" s="151"/>
      <c r="AI133" s="151"/>
      <c r="AJ133" s="151"/>
      <c r="AK133" s="151"/>
      <c r="AL133" s="151"/>
      <c r="AM133" s="151"/>
      <c r="AN133" s="151"/>
      <c r="AO133" s="151"/>
      <c r="AP133" s="151"/>
      <c r="AQ133" s="151"/>
      <c r="AR133" s="151"/>
      <c r="AS133" s="151"/>
      <c r="AT133" s="151"/>
      <c r="AU133" s="151"/>
      <c r="AV133" s="151"/>
      <c r="AW133" s="151"/>
      <c r="AX133" s="151"/>
      <c r="AY133" s="151"/>
      <c r="AZ133" s="151"/>
      <c r="BA133" s="152"/>
      <c r="BB133" s="153"/>
      <c r="BC133" s="154"/>
      <c r="IE133" s="156"/>
      <c r="IF133" s="156"/>
      <c r="IG133" s="156"/>
      <c r="IH133" s="156"/>
      <c r="II133" s="156"/>
    </row>
    <row r="134" spans="1:243" s="9" customFormat="1" ht="32.25" customHeight="1" thickBot="1">
      <c r="A134" s="139">
        <v>122.02</v>
      </c>
      <c r="B134" s="120" t="s">
        <v>271</v>
      </c>
      <c r="C134" s="80" t="s">
        <v>243</v>
      </c>
      <c r="D134" s="65">
        <v>6</v>
      </c>
      <c r="E134" s="66" t="s">
        <v>27</v>
      </c>
      <c r="F134" s="65"/>
      <c r="G134" s="67"/>
      <c r="H134" s="67"/>
      <c r="I134" s="68" t="s">
        <v>28</v>
      </c>
      <c r="J134" s="69">
        <f t="shared" si="5"/>
        <v>1</v>
      </c>
      <c r="K134" s="70" t="s">
        <v>38</v>
      </c>
      <c r="L134" s="70" t="s">
        <v>6</v>
      </c>
      <c r="M134" s="71"/>
      <c r="N134" s="78"/>
      <c r="O134" s="78">
        <f t="shared" si="6"/>
        <v>0</v>
      </c>
      <c r="P134" s="79"/>
      <c r="Q134" s="79"/>
      <c r="R134" s="79"/>
      <c r="S134" s="72"/>
      <c r="T134" s="73"/>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5">
        <f t="shared" si="7"/>
        <v>0</v>
      </c>
      <c r="BB134" s="76">
        <f t="shared" si="8"/>
        <v>0</v>
      </c>
      <c r="BC134" s="64" t="str">
        <f t="shared" si="9"/>
        <v>INR Zero Only</v>
      </c>
      <c r="IE134" s="10"/>
      <c r="IF134" s="10"/>
      <c r="IG134" s="10"/>
      <c r="IH134" s="10"/>
      <c r="II134" s="10"/>
    </row>
    <row r="135" spans="1:243" s="155" customFormat="1" ht="32.25" customHeight="1" thickBot="1">
      <c r="A135" s="139">
        <v>123.02</v>
      </c>
      <c r="B135" s="202" t="s">
        <v>272</v>
      </c>
      <c r="C135" s="141"/>
      <c r="D135" s="143"/>
      <c r="E135" s="142"/>
      <c r="F135" s="143"/>
      <c r="G135" s="144"/>
      <c r="H135" s="144"/>
      <c r="I135" s="145"/>
      <c r="J135" s="146"/>
      <c r="K135" s="147"/>
      <c r="L135" s="147"/>
      <c r="M135" s="192"/>
      <c r="N135" s="148"/>
      <c r="O135" s="148"/>
      <c r="P135" s="149"/>
      <c r="Q135" s="149"/>
      <c r="R135" s="149"/>
      <c r="S135" s="150"/>
      <c r="T135" s="151"/>
      <c r="U135" s="151"/>
      <c r="V135" s="151"/>
      <c r="W135" s="151"/>
      <c r="X135" s="151"/>
      <c r="Y135" s="151"/>
      <c r="Z135" s="151"/>
      <c r="AA135" s="151"/>
      <c r="AB135" s="151"/>
      <c r="AC135" s="151"/>
      <c r="AD135" s="151"/>
      <c r="AE135" s="151"/>
      <c r="AF135" s="151"/>
      <c r="AG135" s="151"/>
      <c r="AH135" s="151"/>
      <c r="AI135" s="151"/>
      <c r="AJ135" s="151"/>
      <c r="AK135" s="151"/>
      <c r="AL135" s="151"/>
      <c r="AM135" s="151"/>
      <c r="AN135" s="151"/>
      <c r="AO135" s="151"/>
      <c r="AP135" s="151"/>
      <c r="AQ135" s="151"/>
      <c r="AR135" s="151"/>
      <c r="AS135" s="151"/>
      <c r="AT135" s="151"/>
      <c r="AU135" s="151"/>
      <c r="AV135" s="151"/>
      <c r="AW135" s="151"/>
      <c r="AX135" s="151"/>
      <c r="AY135" s="151"/>
      <c r="AZ135" s="151"/>
      <c r="BA135" s="152"/>
      <c r="BB135" s="153"/>
      <c r="BC135" s="154"/>
      <c r="IE135" s="156"/>
      <c r="IF135" s="156"/>
      <c r="IG135" s="156"/>
      <c r="IH135" s="156"/>
      <c r="II135" s="156"/>
    </row>
    <row r="136" spans="1:243" s="9" customFormat="1" ht="328.5" thickBot="1">
      <c r="A136" s="139">
        <v>124.02</v>
      </c>
      <c r="B136" s="64" t="s">
        <v>273</v>
      </c>
      <c r="C136" s="80" t="s">
        <v>244</v>
      </c>
      <c r="D136" s="65">
        <v>2</v>
      </c>
      <c r="E136" s="66" t="s">
        <v>27</v>
      </c>
      <c r="F136" s="65"/>
      <c r="G136" s="67"/>
      <c r="H136" s="67"/>
      <c r="I136" s="68" t="s">
        <v>28</v>
      </c>
      <c r="J136" s="69">
        <f t="shared" si="5"/>
        <v>1</v>
      </c>
      <c r="K136" s="70" t="s">
        <v>38</v>
      </c>
      <c r="L136" s="70" t="s">
        <v>6</v>
      </c>
      <c r="M136" s="71"/>
      <c r="N136" s="78"/>
      <c r="O136" s="78">
        <f t="shared" si="6"/>
        <v>0</v>
      </c>
      <c r="P136" s="79"/>
      <c r="Q136" s="79"/>
      <c r="R136" s="79"/>
      <c r="S136" s="72"/>
      <c r="T136" s="73"/>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5">
        <f t="shared" si="7"/>
        <v>0</v>
      </c>
      <c r="BB136" s="76">
        <f t="shared" si="8"/>
        <v>0</v>
      </c>
      <c r="BC136" s="64" t="str">
        <f t="shared" si="9"/>
        <v>INR Zero Only</v>
      </c>
      <c r="IE136" s="10"/>
      <c r="IF136" s="10"/>
      <c r="IG136" s="10"/>
      <c r="IH136" s="10"/>
      <c r="II136" s="10"/>
    </row>
    <row r="137" spans="1:243" s="155" customFormat="1" ht="32.25" customHeight="1" thickBot="1">
      <c r="A137" s="139">
        <v>125.02</v>
      </c>
      <c r="B137" s="203" t="s">
        <v>274</v>
      </c>
      <c r="C137" s="141"/>
      <c r="D137" s="143"/>
      <c r="E137" s="142"/>
      <c r="F137" s="143"/>
      <c r="G137" s="144"/>
      <c r="H137" s="144"/>
      <c r="I137" s="145"/>
      <c r="J137" s="146"/>
      <c r="K137" s="147"/>
      <c r="L137" s="147"/>
      <c r="M137" s="192"/>
      <c r="N137" s="148"/>
      <c r="O137" s="148"/>
      <c r="P137" s="149"/>
      <c r="Q137" s="149"/>
      <c r="R137" s="149"/>
      <c r="S137" s="150"/>
      <c r="T137" s="151"/>
      <c r="U137" s="151"/>
      <c r="V137" s="151"/>
      <c r="W137" s="151"/>
      <c r="X137" s="151"/>
      <c r="Y137" s="151"/>
      <c r="Z137" s="151"/>
      <c r="AA137" s="151"/>
      <c r="AB137" s="151"/>
      <c r="AC137" s="151"/>
      <c r="AD137" s="151"/>
      <c r="AE137" s="151"/>
      <c r="AF137" s="151"/>
      <c r="AG137" s="151"/>
      <c r="AH137" s="151"/>
      <c r="AI137" s="151"/>
      <c r="AJ137" s="151"/>
      <c r="AK137" s="151"/>
      <c r="AL137" s="151"/>
      <c r="AM137" s="151"/>
      <c r="AN137" s="151"/>
      <c r="AO137" s="151"/>
      <c r="AP137" s="151"/>
      <c r="AQ137" s="151"/>
      <c r="AR137" s="151"/>
      <c r="AS137" s="151"/>
      <c r="AT137" s="151"/>
      <c r="AU137" s="151"/>
      <c r="AV137" s="151"/>
      <c r="AW137" s="151"/>
      <c r="AX137" s="151"/>
      <c r="AY137" s="151"/>
      <c r="AZ137" s="151"/>
      <c r="BA137" s="152"/>
      <c r="BB137" s="153"/>
      <c r="BC137" s="154"/>
      <c r="IE137" s="156"/>
      <c r="IF137" s="156"/>
      <c r="IG137" s="156"/>
      <c r="IH137" s="156"/>
      <c r="II137" s="156"/>
    </row>
    <row r="138" spans="1:243" s="9" customFormat="1" ht="408" customHeight="1" thickBot="1">
      <c r="A138" s="139">
        <v>126.02</v>
      </c>
      <c r="B138" s="64" t="s">
        <v>275</v>
      </c>
      <c r="C138" s="80" t="s">
        <v>245</v>
      </c>
      <c r="D138" s="65">
        <v>1</v>
      </c>
      <c r="E138" s="66" t="s">
        <v>27</v>
      </c>
      <c r="F138" s="65"/>
      <c r="G138" s="67"/>
      <c r="H138" s="67"/>
      <c r="I138" s="68" t="s">
        <v>28</v>
      </c>
      <c r="J138" s="69">
        <f t="shared" si="5"/>
        <v>1</v>
      </c>
      <c r="K138" s="70" t="s">
        <v>38</v>
      </c>
      <c r="L138" s="70" t="s">
        <v>6</v>
      </c>
      <c r="M138" s="71"/>
      <c r="N138" s="78"/>
      <c r="O138" s="78">
        <f t="shared" si="6"/>
        <v>0</v>
      </c>
      <c r="P138" s="79"/>
      <c r="Q138" s="79"/>
      <c r="R138" s="79"/>
      <c r="S138" s="72"/>
      <c r="T138" s="73"/>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5">
        <f t="shared" si="7"/>
        <v>0</v>
      </c>
      <c r="BB138" s="76">
        <f t="shared" si="8"/>
        <v>0</v>
      </c>
      <c r="BC138" s="64" t="str">
        <f t="shared" si="9"/>
        <v>INR Zero Only</v>
      </c>
      <c r="IE138" s="10"/>
      <c r="IF138" s="10"/>
      <c r="IG138" s="10"/>
      <c r="IH138" s="10"/>
      <c r="II138" s="10"/>
    </row>
    <row r="139" spans="1:243" s="155" customFormat="1" ht="32.25" customHeight="1" thickBot="1">
      <c r="A139" s="139">
        <v>127.02</v>
      </c>
      <c r="B139" s="204" t="s">
        <v>276</v>
      </c>
      <c r="C139" s="141"/>
      <c r="D139" s="143"/>
      <c r="E139" s="142"/>
      <c r="F139" s="143"/>
      <c r="G139" s="144"/>
      <c r="H139" s="144"/>
      <c r="I139" s="145"/>
      <c r="J139" s="146"/>
      <c r="K139" s="147"/>
      <c r="L139" s="147"/>
      <c r="M139" s="192"/>
      <c r="N139" s="148"/>
      <c r="O139" s="148"/>
      <c r="P139" s="149"/>
      <c r="Q139" s="149"/>
      <c r="R139" s="149"/>
      <c r="S139" s="150"/>
      <c r="T139" s="151"/>
      <c r="U139" s="151"/>
      <c r="V139" s="151"/>
      <c r="W139" s="151"/>
      <c r="X139" s="151"/>
      <c r="Y139" s="151"/>
      <c r="Z139" s="151"/>
      <c r="AA139" s="151"/>
      <c r="AB139" s="151"/>
      <c r="AC139" s="151"/>
      <c r="AD139" s="151"/>
      <c r="AE139" s="151"/>
      <c r="AF139" s="151"/>
      <c r="AG139" s="151"/>
      <c r="AH139" s="151"/>
      <c r="AI139" s="151"/>
      <c r="AJ139" s="151"/>
      <c r="AK139" s="151"/>
      <c r="AL139" s="151"/>
      <c r="AM139" s="151"/>
      <c r="AN139" s="151"/>
      <c r="AO139" s="151"/>
      <c r="AP139" s="151"/>
      <c r="AQ139" s="151"/>
      <c r="AR139" s="151"/>
      <c r="AS139" s="151"/>
      <c r="AT139" s="151"/>
      <c r="AU139" s="151"/>
      <c r="AV139" s="151"/>
      <c r="AW139" s="151"/>
      <c r="AX139" s="151"/>
      <c r="AY139" s="151"/>
      <c r="AZ139" s="151"/>
      <c r="BA139" s="152"/>
      <c r="BB139" s="153"/>
      <c r="BC139" s="154"/>
      <c r="IE139" s="156"/>
      <c r="IF139" s="156"/>
      <c r="IG139" s="156"/>
      <c r="IH139" s="156"/>
      <c r="II139" s="156"/>
    </row>
    <row r="140" spans="1:243" s="9" customFormat="1" ht="79.5" customHeight="1" thickBot="1">
      <c r="A140" s="139">
        <v>128.02</v>
      </c>
      <c r="B140" s="64" t="s">
        <v>277</v>
      </c>
      <c r="C140" s="80" t="s">
        <v>246</v>
      </c>
      <c r="D140" s="65">
        <v>1</v>
      </c>
      <c r="E140" s="66" t="s">
        <v>27</v>
      </c>
      <c r="F140" s="65"/>
      <c r="G140" s="67"/>
      <c r="H140" s="67"/>
      <c r="I140" s="68" t="s">
        <v>28</v>
      </c>
      <c r="J140" s="69">
        <f t="shared" si="5"/>
        <v>1</v>
      </c>
      <c r="K140" s="70" t="s">
        <v>38</v>
      </c>
      <c r="L140" s="70" t="s">
        <v>6</v>
      </c>
      <c r="M140" s="71"/>
      <c r="N140" s="78"/>
      <c r="O140" s="78">
        <f t="shared" si="6"/>
        <v>0</v>
      </c>
      <c r="P140" s="79"/>
      <c r="Q140" s="79"/>
      <c r="R140" s="79"/>
      <c r="S140" s="72"/>
      <c r="T140" s="73"/>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5">
        <f t="shared" si="7"/>
        <v>0</v>
      </c>
      <c r="BB140" s="76">
        <f t="shared" si="8"/>
        <v>0</v>
      </c>
      <c r="BC140" s="64" t="str">
        <f t="shared" si="9"/>
        <v>INR Zero Only</v>
      </c>
      <c r="IE140" s="10"/>
      <c r="IF140" s="10"/>
      <c r="IG140" s="10"/>
      <c r="IH140" s="10"/>
      <c r="II140" s="10"/>
    </row>
    <row r="141" spans="1:243" s="155" customFormat="1" ht="32.25" customHeight="1" thickBot="1">
      <c r="A141" s="139">
        <v>129.02</v>
      </c>
      <c r="B141" s="204" t="s">
        <v>278</v>
      </c>
      <c r="C141" s="141"/>
      <c r="D141" s="143"/>
      <c r="E141" s="142"/>
      <c r="F141" s="143"/>
      <c r="G141" s="144"/>
      <c r="H141" s="144"/>
      <c r="I141" s="145"/>
      <c r="J141" s="146"/>
      <c r="K141" s="147"/>
      <c r="L141" s="147"/>
      <c r="M141" s="192"/>
      <c r="N141" s="148"/>
      <c r="O141" s="148"/>
      <c r="P141" s="149"/>
      <c r="Q141" s="149"/>
      <c r="R141" s="149"/>
      <c r="S141" s="150"/>
      <c r="T141" s="151"/>
      <c r="U141" s="151"/>
      <c r="V141" s="151"/>
      <c r="W141" s="151"/>
      <c r="X141" s="151"/>
      <c r="Y141" s="151"/>
      <c r="Z141" s="151"/>
      <c r="AA141" s="151"/>
      <c r="AB141" s="151"/>
      <c r="AC141" s="151"/>
      <c r="AD141" s="151"/>
      <c r="AE141" s="151"/>
      <c r="AF141" s="151"/>
      <c r="AG141" s="151"/>
      <c r="AH141" s="151"/>
      <c r="AI141" s="151"/>
      <c r="AJ141" s="151"/>
      <c r="AK141" s="151"/>
      <c r="AL141" s="151"/>
      <c r="AM141" s="151"/>
      <c r="AN141" s="151"/>
      <c r="AO141" s="151"/>
      <c r="AP141" s="151"/>
      <c r="AQ141" s="151"/>
      <c r="AR141" s="151"/>
      <c r="AS141" s="151"/>
      <c r="AT141" s="151"/>
      <c r="AU141" s="151"/>
      <c r="AV141" s="151"/>
      <c r="AW141" s="151"/>
      <c r="AX141" s="151"/>
      <c r="AY141" s="151"/>
      <c r="AZ141" s="151"/>
      <c r="BA141" s="152"/>
      <c r="BB141" s="153"/>
      <c r="BC141" s="154"/>
      <c r="IE141" s="156"/>
      <c r="IF141" s="156"/>
      <c r="IG141" s="156"/>
      <c r="IH141" s="156"/>
      <c r="II141" s="156"/>
    </row>
    <row r="142" spans="1:243" s="9" customFormat="1" ht="67.5" customHeight="1" thickBot="1">
      <c r="A142" s="139">
        <v>130.02</v>
      </c>
      <c r="B142" s="64" t="s">
        <v>279</v>
      </c>
      <c r="C142" s="80" t="s">
        <v>247</v>
      </c>
      <c r="D142" s="65">
        <v>6</v>
      </c>
      <c r="E142" s="66" t="s">
        <v>27</v>
      </c>
      <c r="F142" s="65"/>
      <c r="G142" s="67"/>
      <c r="H142" s="67"/>
      <c r="I142" s="68" t="s">
        <v>28</v>
      </c>
      <c r="J142" s="69">
        <f t="shared" si="5"/>
        <v>1</v>
      </c>
      <c r="K142" s="70" t="s">
        <v>38</v>
      </c>
      <c r="L142" s="70" t="s">
        <v>6</v>
      </c>
      <c r="M142" s="71"/>
      <c r="N142" s="78"/>
      <c r="O142" s="78">
        <f t="shared" si="6"/>
        <v>0</v>
      </c>
      <c r="P142" s="79"/>
      <c r="Q142" s="79"/>
      <c r="R142" s="79"/>
      <c r="S142" s="72"/>
      <c r="T142" s="73"/>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c r="AY142" s="74"/>
      <c r="AZ142" s="74"/>
      <c r="BA142" s="75">
        <f t="shared" si="7"/>
        <v>0</v>
      </c>
      <c r="BB142" s="76">
        <f t="shared" si="8"/>
        <v>0</v>
      </c>
      <c r="BC142" s="64" t="str">
        <f t="shared" si="9"/>
        <v>INR Zero Only</v>
      </c>
      <c r="IE142" s="10"/>
      <c r="IF142" s="10"/>
      <c r="IG142" s="10"/>
      <c r="IH142" s="10"/>
      <c r="II142" s="10"/>
    </row>
    <row r="143" spans="1:243" s="155" customFormat="1" ht="32.25" customHeight="1" thickBot="1">
      <c r="A143" s="139">
        <v>131.02</v>
      </c>
      <c r="B143" s="204" t="s">
        <v>280</v>
      </c>
      <c r="C143" s="141"/>
      <c r="D143" s="143"/>
      <c r="E143" s="142"/>
      <c r="F143" s="143"/>
      <c r="G143" s="144"/>
      <c r="H143" s="144"/>
      <c r="I143" s="145"/>
      <c r="J143" s="146"/>
      <c r="K143" s="147"/>
      <c r="L143" s="147"/>
      <c r="M143" s="192"/>
      <c r="N143" s="148"/>
      <c r="O143" s="148"/>
      <c r="P143" s="149"/>
      <c r="Q143" s="149"/>
      <c r="R143" s="149"/>
      <c r="S143" s="150"/>
      <c r="T143" s="151"/>
      <c r="U143" s="151"/>
      <c r="V143" s="151"/>
      <c r="W143" s="151"/>
      <c r="X143" s="151"/>
      <c r="Y143" s="151"/>
      <c r="Z143" s="151"/>
      <c r="AA143" s="151"/>
      <c r="AB143" s="151"/>
      <c r="AC143" s="151"/>
      <c r="AD143" s="151"/>
      <c r="AE143" s="151"/>
      <c r="AF143" s="151"/>
      <c r="AG143" s="151"/>
      <c r="AH143" s="151"/>
      <c r="AI143" s="151"/>
      <c r="AJ143" s="151"/>
      <c r="AK143" s="151"/>
      <c r="AL143" s="151"/>
      <c r="AM143" s="151"/>
      <c r="AN143" s="151"/>
      <c r="AO143" s="151"/>
      <c r="AP143" s="151"/>
      <c r="AQ143" s="151"/>
      <c r="AR143" s="151"/>
      <c r="AS143" s="151"/>
      <c r="AT143" s="151"/>
      <c r="AU143" s="151"/>
      <c r="AV143" s="151"/>
      <c r="AW143" s="151"/>
      <c r="AX143" s="151"/>
      <c r="AY143" s="151"/>
      <c r="AZ143" s="151"/>
      <c r="BA143" s="152"/>
      <c r="BB143" s="153"/>
      <c r="BC143" s="154"/>
      <c r="IE143" s="156"/>
      <c r="IF143" s="156"/>
      <c r="IG143" s="156"/>
      <c r="IH143" s="156"/>
      <c r="II143" s="156"/>
    </row>
    <row r="144" spans="1:243" s="9" customFormat="1" ht="64.5" customHeight="1">
      <c r="A144" s="139">
        <v>132.02</v>
      </c>
      <c r="B144" s="64" t="s">
        <v>281</v>
      </c>
      <c r="C144" s="80" t="s">
        <v>248</v>
      </c>
      <c r="D144" s="65">
        <v>10</v>
      </c>
      <c r="E144" s="66" t="s">
        <v>27</v>
      </c>
      <c r="F144" s="65"/>
      <c r="G144" s="67"/>
      <c r="H144" s="67"/>
      <c r="I144" s="68" t="s">
        <v>28</v>
      </c>
      <c r="J144" s="69">
        <f t="shared" si="5"/>
        <v>1</v>
      </c>
      <c r="K144" s="70" t="s">
        <v>38</v>
      </c>
      <c r="L144" s="70" t="s">
        <v>6</v>
      </c>
      <c r="M144" s="71"/>
      <c r="N144" s="78"/>
      <c r="O144" s="78">
        <f t="shared" si="6"/>
        <v>0</v>
      </c>
      <c r="P144" s="79"/>
      <c r="Q144" s="79"/>
      <c r="R144" s="79"/>
      <c r="S144" s="72"/>
      <c r="T144" s="73"/>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c r="AY144" s="74"/>
      <c r="AZ144" s="74"/>
      <c r="BA144" s="75">
        <f t="shared" si="7"/>
        <v>0</v>
      </c>
      <c r="BB144" s="76">
        <f t="shared" si="8"/>
        <v>0</v>
      </c>
      <c r="BC144" s="64" t="str">
        <f t="shared" si="9"/>
        <v>INR Zero Only</v>
      </c>
      <c r="IE144" s="10"/>
      <c r="IF144" s="10"/>
      <c r="IG144" s="10"/>
      <c r="IH144" s="10"/>
      <c r="II144" s="10"/>
    </row>
    <row r="145" spans="1:243" s="197" customFormat="1" ht="32.25" customHeight="1">
      <c r="A145" s="139">
        <v>133.02</v>
      </c>
      <c r="B145" s="225" t="s">
        <v>282</v>
      </c>
      <c r="C145" s="141"/>
      <c r="D145" s="143"/>
      <c r="E145" s="142"/>
      <c r="F145" s="143"/>
      <c r="G145" s="144"/>
      <c r="H145" s="144"/>
      <c r="I145" s="145"/>
      <c r="J145" s="146"/>
      <c r="K145" s="147"/>
      <c r="L145" s="147"/>
      <c r="M145" s="192"/>
      <c r="N145" s="148"/>
      <c r="O145" s="148"/>
      <c r="P145" s="149"/>
      <c r="Q145" s="149"/>
      <c r="R145" s="149"/>
      <c r="S145" s="150"/>
      <c r="T145" s="151"/>
      <c r="U145" s="151"/>
      <c r="V145" s="151"/>
      <c r="W145" s="151"/>
      <c r="X145" s="151"/>
      <c r="Y145" s="151"/>
      <c r="Z145" s="151"/>
      <c r="AA145" s="151"/>
      <c r="AB145" s="151"/>
      <c r="AC145" s="151"/>
      <c r="AD145" s="151"/>
      <c r="AE145" s="151"/>
      <c r="AF145" s="151"/>
      <c r="AG145" s="151"/>
      <c r="AH145" s="151"/>
      <c r="AI145" s="151"/>
      <c r="AJ145" s="151"/>
      <c r="AK145" s="151"/>
      <c r="AL145" s="151"/>
      <c r="AM145" s="151"/>
      <c r="AN145" s="151"/>
      <c r="AO145" s="151"/>
      <c r="AP145" s="151"/>
      <c r="AQ145" s="151"/>
      <c r="AR145" s="151"/>
      <c r="AS145" s="151"/>
      <c r="AT145" s="151"/>
      <c r="AU145" s="151"/>
      <c r="AV145" s="151"/>
      <c r="AW145" s="151"/>
      <c r="AX145" s="151"/>
      <c r="AY145" s="151"/>
      <c r="AZ145" s="151"/>
      <c r="BA145" s="152"/>
      <c r="BB145" s="153"/>
      <c r="BC145" s="154"/>
      <c r="IE145" s="198"/>
      <c r="IF145" s="198"/>
      <c r="IG145" s="198"/>
      <c r="IH145" s="198"/>
      <c r="II145" s="198"/>
    </row>
    <row r="146" spans="1:243" s="9" customFormat="1" ht="124.5" customHeight="1">
      <c r="A146" s="139">
        <v>134.02</v>
      </c>
      <c r="B146" s="97" t="s">
        <v>283</v>
      </c>
      <c r="C146" s="205" t="s">
        <v>249</v>
      </c>
      <c r="D146" s="88">
        <v>1</v>
      </c>
      <c r="E146" s="87" t="s">
        <v>27</v>
      </c>
      <c r="F146" s="88"/>
      <c r="G146" s="89"/>
      <c r="H146" s="89"/>
      <c r="I146" s="90" t="s">
        <v>28</v>
      </c>
      <c r="J146" s="91">
        <f t="shared" si="5"/>
        <v>1</v>
      </c>
      <c r="K146" s="206" t="s">
        <v>38</v>
      </c>
      <c r="L146" s="206" t="s">
        <v>6</v>
      </c>
      <c r="M146" s="92"/>
      <c r="N146" s="93"/>
      <c r="O146" s="93">
        <f t="shared" si="6"/>
        <v>0</v>
      </c>
      <c r="P146" s="79"/>
      <c r="Q146" s="79"/>
      <c r="R146" s="79"/>
      <c r="S146" s="72"/>
      <c r="T146" s="72"/>
      <c r="U146" s="94"/>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5">
        <f t="shared" si="7"/>
        <v>0</v>
      </c>
      <c r="BB146" s="96">
        <f t="shared" si="8"/>
        <v>0</v>
      </c>
      <c r="BC146" s="97" t="str">
        <f t="shared" si="9"/>
        <v>INR Zero Only</v>
      </c>
      <c r="IE146" s="10"/>
      <c r="IF146" s="10"/>
      <c r="IG146" s="10"/>
      <c r="IH146" s="10"/>
      <c r="II146" s="10"/>
    </row>
    <row r="147" spans="1:243" s="211" customFormat="1" ht="32.25" customHeight="1">
      <c r="A147" s="139">
        <v>135.02</v>
      </c>
      <c r="B147" s="223" t="s">
        <v>284</v>
      </c>
      <c r="C147" s="141"/>
      <c r="D147" s="143"/>
      <c r="E147" s="142"/>
      <c r="F147" s="143"/>
      <c r="G147" s="144"/>
      <c r="H147" s="144"/>
      <c r="I147" s="145"/>
      <c r="J147" s="146"/>
      <c r="K147" s="147"/>
      <c r="L147" s="147"/>
      <c r="M147" s="219"/>
      <c r="N147" s="148"/>
      <c r="O147" s="148"/>
      <c r="P147" s="208"/>
      <c r="Q147" s="208"/>
      <c r="R147" s="208"/>
      <c r="S147" s="151"/>
      <c r="T147" s="151"/>
      <c r="U147" s="151"/>
      <c r="V147" s="151"/>
      <c r="W147" s="151"/>
      <c r="X147" s="151"/>
      <c r="Y147" s="151"/>
      <c r="Z147" s="151"/>
      <c r="AA147" s="151"/>
      <c r="AB147" s="151"/>
      <c r="AC147" s="151"/>
      <c r="AD147" s="151"/>
      <c r="AE147" s="151"/>
      <c r="AF147" s="151"/>
      <c r="AG147" s="151"/>
      <c r="AH147" s="151"/>
      <c r="AI147" s="151"/>
      <c r="AJ147" s="151"/>
      <c r="AK147" s="151"/>
      <c r="AL147" s="151"/>
      <c r="AM147" s="151"/>
      <c r="AN147" s="151"/>
      <c r="AO147" s="151"/>
      <c r="AP147" s="151"/>
      <c r="AQ147" s="151"/>
      <c r="AR147" s="151"/>
      <c r="AS147" s="151"/>
      <c r="AT147" s="151"/>
      <c r="AU147" s="151"/>
      <c r="AV147" s="151"/>
      <c r="AW147" s="151"/>
      <c r="AX147" s="151"/>
      <c r="AY147" s="151"/>
      <c r="AZ147" s="151"/>
      <c r="BA147" s="209"/>
      <c r="BB147" s="210"/>
      <c r="BC147" s="154"/>
      <c r="IE147" s="212"/>
      <c r="IF147" s="212"/>
      <c r="IG147" s="212"/>
      <c r="IH147" s="212"/>
      <c r="II147" s="212"/>
    </row>
    <row r="148" spans="1:243" s="146" customFormat="1" ht="32.25" customHeight="1">
      <c r="A148" s="139">
        <v>136.02</v>
      </c>
      <c r="B148" s="167" t="s">
        <v>285</v>
      </c>
      <c r="C148" s="141"/>
      <c r="D148" s="143"/>
      <c r="E148" s="142"/>
      <c r="F148" s="143"/>
      <c r="G148" s="144"/>
      <c r="H148" s="144"/>
      <c r="I148" s="145"/>
      <c r="K148" s="147"/>
      <c r="L148" s="147"/>
      <c r="M148" s="219"/>
      <c r="N148" s="148"/>
      <c r="O148" s="148"/>
      <c r="P148" s="208"/>
      <c r="Q148" s="208"/>
      <c r="R148" s="208"/>
      <c r="S148" s="151"/>
      <c r="T148" s="151"/>
      <c r="U148" s="151"/>
      <c r="V148" s="151"/>
      <c r="W148" s="151"/>
      <c r="X148" s="151"/>
      <c r="Y148" s="151"/>
      <c r="Z148" s="151"/>
      <c r="AA148" s="151"/>
      <c r="AB148" s="151"/>
      <c r="AC148" s="151"/>
      <c r="AD148" s="151"/>
      <c r="AE148" s="151"/>
      <c r="AF148" s="151"/>
      <c r="AG148" s="151"/>
      <c r="AH148" s="151"/>
      <c r="AI148" s="151"/>
      <c r="AJ148" s="151"/>
      <c r="AK148" s="151"/>
      <c r="AL148" s="151"/>
      <c r="AM148" s="151"/>
      <c r="AN148" s="151"/>
      <c r="AO148" s="151"/>
      <c r="AP148" s="151"/>
      <c r="AQ148" s="151"/>
      <c r="AR148" s="151"/>
      <c r="AS148" s="151"/>
      <c r="AT148" s="151"/>
      <c r="AU148" s="151"/>
      <c r="AV148" s="151"/>
      <c r="AW148" s="151"/>
      <c r="AX148" s="151"/>
      <c r="AY148" s="151"/>
      <c r="AZ148" s="151"/>
      <c r="BA148" s="209"/>
      <c r="BB148" s="210"/>
      <c r="BC148" s="154"/>
      <c r="IE148" s="213"/>
      <c r="IF148" s="213"/>
      <c r="IG148" s="213"/>
      <c r="IH148" s="213"/>
      <c r="II148" s="213"/>
    </row>
    <row r="149" spans="1:243" s="9" customFormat="1" ht="225.75" customHeight="1">
      <c r="A149" s="139">
        <v>137.02</v>
      </c>
      <c r="B149" s="86" t="s">
        <v>292</v>
      </c>
      <c r="C149" s="207" t="s">
        <v>250</v>
      </c>
      <c r="D149" s="98">
        <v>1</v>
      </c>
      <c r="E149" s="99" t="s">
        <v>170</v>
      </c>
      <c r="F149" s="98"/>
      <c r="G149" s="100"/>
      <c r="H149" s="100"/>
      <c r="I149" s="101" t="s">
        <v>28</v>
      </c>
      <c r="J149" s="102">
        <f>IF(I149="Less(-)",-1,1)</f>
        <v>1</v>
      </c>
      <c r="K149" s="103" t="s">
        <v>38</v>
      </c>
      <c r="L149" s="103" t="s">
        <v>6</v>
      </c>
      <c r="M149" s="71"/>
      <c r="N149" s="104"/>
      <c r="O149" s="104">
        <f>D149*M149*18%</f>
        <v>0</v>
      </c>
      <c r="P149" s="105"/>
      <c r="Q149" s="105"/>
      <c r="R149" s="105"/>
      <c r="S149" s="106"/>
      <c r="T149" s="107"/>
      <c r="U149" s="108"/>
      <c r="V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9">
        <f>total_amount_ba($B$2,$D$2,D149,F149,J149,K149,M149)*D149</f>
        <v>0</v>
      </c>
      <c r="BB149" s="110">
        <f>BA149+SUM(N149:AZ149)</f>
        <v>0</v>
      </c>
      <c r="BC149" s="86" t="str">
        <f>SpellNumber(L149,BB149)</f>
        <v>INR Zero Only</v>
      </c>
      <c r="IE149" s="10"/>
      <c r="IF149" s="10"/>
      <c r="IG149" s="10"/>
      <c r="IH149" s="10"/>
      <c r="II149" s="10"/>
    </row>
    <row r="150" spans="1:243" s="155" customFormat="1" ht="32.25" customHeight="1" thickBot="1">
      <c r="A150" s="139">
        <v>138.02</v>
      </c>
      <c r="B150" s="214" t="s">
        <v>286</v>
      </c>
      <c r="C150" s="141"/>
      <c r="D150" s="143"/>
      <c r="E150" s="142"/>
      <c r="F150" s="143"/>
      <c r="G150" s="144"/>
      <c r="H150" s="144"/>
      <c r="I150" s="145"/>
      <c r="J150" s="146"/>
      <c r="K150" s="147"/>
      <c r="L150" s="147"/>
      <c r="M150" s="192"/>
      <c r="N150" s="148"/>
      <c r="O150" s="148"/>
      <c r="P150" s="149"/>
      <c r="Q150" s="149"/>
      <c r="R150" s="149"/>
      <c r="S150" s="150"/>
      <c r="T150" s="151"/>
      <c r="U150" s="151"/>
      <c r="V150" s="151"/>
      <c r="W150" s="151"/>
      <c r="X150" s="151"/>
      <c r="Y150" s="151"/>
      <c r="Z150" s="151"/>
      <c r="AA150" s="151"/>
      <c r="AB150" s="151"/>
      <c r="AC150" s="151"/>
      <c r="AD150" s="151"/>
      <c r="AE150" s="151"/>
      <c r="AF150" s="151"/>
      <c r="AG150" s="151"/>
      <c r="AH150" s="151"/>
      <c r="AI150" s="151"/>
      <c r="AJ150" s="151"/>
      <c r="AK150" s="151"/>
      <c r="AL150" s="151"/>
      <c r="AM150" s="151"/>
      <c r="AN150" s="151"/>
      <c r="AO150" s="151"/>
      <c r="AP150" s="151"/>
      <c r="AQ150" s="151"/>
      <c r="AR150" s="151"/>
      <c r="AS150" s="151"/>
      <c r="AT150" s="151"/>
      <c r="AU150" s="151"/>
      <c r="AV150" s="151"/>
      <c r="AW150" s="151"/>
      <c r="AX150" s="151"/>
      <c r="AY150" s="151"/>
      <c r="AZ150" s="151"/>
      <c r="BA150" s="152"/>
      <c r="BB150" s="153"/>
      <c r="BC150" s="154"/>
      <c r="IE150" s="156"/>
      <c r="IF150" s="156"/>
      <c r="IG150" s="156"/>
      <c r="IH150" s="156"/>
      <c r="II150" s="156"/>
    </row>
    <row r="151" spans="1:243" s="9" customFormat="1" ht="123" customHeight="1">
      <c r="A151" s="139">
        <v>139.02</v>
      </c>
      <c r="B151" s="64" t="s">
        <v>287</v>
      </c>
      <c r="C151" s="80" t="s">
        <v>251</v>
      </c>
      <c r="D151" s="65">
        <v>1</v>
      </c>
      <c r="E151" s="66" t="s">
        <v>170</v>
      </c>
      <c r="F151" s="65"/>
      <c r="G151" s="67"/>
      <c r="H151" s="67"/>
      <c r="I151" s="68" t="s">
        <v>28</v>
      </c>
      <c r="J151" s="69">
        <f>IF(I151="Less(-)",-1,1)</f>
        <v>1</v>
      </c>
      <c r="K151" s="70" t="s">
        <v>38</v>
      </c>
      <c r="L151" s="70" t="s">
        <v>6</v>
      </c>
      <c r="M151" s="71"/>
      <c r="N151" s="78"/>
      <c r="O151" s="78">
        <f>D151*M151*18%</f>
        <v>0</v>
      </c>
      <c r="P151" s="79"/>
      <c r="Q151" s="79"/>
      <c r="R151" s="79"/>
      <c r="S151" s="72"/>
      <c r="T151" s="73"/>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c r="AR151" s="74"/>
      <c r="AS151" s="74"/>
      <c r="AT151" s="74"/>
      <c r="AU151" s="74"/>
      <c r="AV151" s="74"/>
      <c r="AW151" s="74"/>
      <c r="AX151" s="74"/>
      <c r="AY151" s="74"/>
      <c r="AZ151" s="74"/>
      <c r="BA151" s="75">
        <f>total_amount_ba($B$2,$D$2,D151,F151,J151,K151,M151)*D151</f>
        <v>0</v>
      </c>
      <c r="BB151" s="76">
        <f>BA151+SUM(N151:AZ151)</f>
        <v>0</v>
      </c>
      <c r="BC151" s="64" t="str">
        <f>SpellNumber(L151,BB151)</f>
        <v>INR Zero Only</v>
      </c>
      <c r="IE151" s="10"/>
      <c r="IF151" s="10"/>
      <c r="IG151" s="10"/>
      <c r="IH151" s="10"/>
      <c r="II151" s="10"/>
    </row>
    <row r="152" spans="1:243" s="197" customFormat="1" ht="32.25" customHeight="1">
      <c r="A152" s="139">
        <v>140.02</v>
      </c>
      <c r="B152" s="225" t="s">
        <v>171</v>
      </c>
      <c r="C152" s="141"/>
      <c r="D152" s="143"/>
      <c r="E152" s="142"/>
      <c r="F152" s="143"/>
      <c r="G152" s="144"/>
      <c r="H152" s="144"/>
      <c r="I152" s="145"/>
      <c r="J152" s="146"/>
      <c r="K152" s="147"/>
      <c r="L152" s="147"/>
      <c r="M152" s="192"/>
      <c r="N152" s="148"/>
      <c r="O152" s="148"/>
      <c r="P152" s="149"/>
      <c r="Q152" s="149"/>
      <c r="R152" s="149"/>
      <c r="S152" s="150"/>
      <c r="T152" s="151"/>
      <c r="U152" s="151"/>
      <c r="V152" s="151"/>
      <c r="W152" s="151"/>
      <c r="X152" s="151"/>
      <c r="Y152" s="151"/>
      <c r="Z152" s="151"/>
      <c r="AA152" s="151"/>
      <c r="AB152" s="151"/>
      <c r="AC152" s="151"/>
      <c r="AD152" s="151"/>
      <c r="AE152" s="151"/>
      <c r="AF152" s="151"/>
      <c r="AG152" s="151"/>
      <c r="AH152" s="151"/>
      <c r="AI152" s="151"/>
      <c r="AJ152" s="151"/>
      <c r="AK152" s="151"/>
      <c r="AL152" s="151"/>
      <c r="AM152" s="151"/>
      <c r="AN152" s="151"/>
      <c r="AO152" s="151"/>
      <c r="AP152" s="151"/>
      <c r="AQ152" s="151"/>
      <c r="AR152" s="151"/>
      <c r="AS152" s="151"/>
      <c r="AT152" s="151"/>
      <c r="AU152" s="151"/>
      <c r="AV152" s="151"/>
      <c r="AW152" s="151"/>
      <c r="AX152" s="151"/>
      <c r="AY152" s="151"/>
      <c r="AZ152" s="151"/>
      <c r="BA152" s="152"/>
      <c r="BB152" s="153"/>
      <c r="BC152" s="154"/>
      <c r="IE152" s="198"/>
      <c r="IF152" s="198"/>
      <c r="IG152" s="198"/>
      <c r="IH152" s="198"/>
      <c r="II152" s="198"/>
    </row>
    <row r="153" spans="1:243" s="9" customFormat="1" ht="254.25" customHeight="1">
      <c r="A153" s="139">
        <v>141.02</v>
      </c>
      <c r="B153" s="97" t="s">
        <v>172</v>
      </c>
      <c r="C153" s="205" t="s">
        <v>252</v>
      </c>
      <c r="D153" s="88">
        <v>1</v>
      </c>
      <c r="E153" s="87" t="s">
        <v>169</v>
      </c>
      <c r="F153" s="88"/>
      <c r="G153" s="89"/>
      <c r="H153" s="89"/>
      <c r="I153" s="90" t="s">
        <v>28</v>
      </c>
      <c r="J153" s="91">
        <f>IF(I153="Less(-)",-1,1)</f>
        <v>1</v>
      </c>
      <c r="K153" s="206" t="s">
        <v>38</v>
      </c>
      <c r="L153" s="206" t="s">
        <v>6</v>
      </c>
      <c r="M153" s="92"/>
      <c r="N153" s="93"/>
      <c r="O153" s="93">
        <f>D153*M153*18%</f>
        <v>0</v>
      </c>
      <c r="P153" s="79"/>
      <c r="Q153" s="79"/>
      <c r="R153" s="79"/>
      <c r="S153" s="72"/>
      <c r="T153" s="72"/>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5">
        <f>total_amount_ba($B$2,$D$2,D153,F153,J153,K153,M153)*D153</f>
        <v>0</v>
      </c>
      <c r="BB153" s="96">
        <f>BA153+SUM(N153:AZ153)</f>
        <v>0</v>
      </c>
      <c r="BC153" s="97" t="str">
        <f>SpellNumber(L153,BB153)</f>
        <v>INR Zero Only</v>
      </c>
      <c r="IE153" s="10"/>
      <c r="IF153" s="10"/>
      <c r="IG153" s="10"/>
      <c r="IH153" s="10"/>
      <c r="II153" s="10"/>
    </row>
    <row r="154" spans="1:243" s="211" customFormat="1" ht="32.25" customHeight="1">
      <c r="A154" s="139">
        <v>142.02</v>
      </c>
      <c r="B154" s="215" t="s">
        <v>173</v>
      </c>
      <c r="C154" s="141"/>
      <c r="D154" s="143"/>
      <c r="E154" s="142"/>
      <c r="F154" s="143"/>
      <c r="G154" s="144"/>
      <c r="H154" s="144"/>
      <c r="I154" s="145"/>
      <c r="J154" s="146"/>
      <c r="K154" s="147"/>
      <c r="L154" s="147"/>
      <c r="M154" s="219"/>
      <c r="N154" s="148"/>
      <c r="O154" s="148"/>
      <c r="P154" s="208"/>
      <c r="Q154" s="208"/>
      <c r="R154" s="208"/>
      <c r="S154" s="151"/>
      <c r="T154" s="151"/>
      <c r="U154" s="151"/>
      <c r="V154" s="151"/>
      <c r="W154" s="151"/>
      <c r="X154" s="151"/>
      <c r="Y154" s="151"/>
      <c r="Z154" s="151"/>
      <c r="AA154" s="151"/>
      <c r="AB154" s="151"/>
      <c r="AC154" s="151"/>
      <c r="AD154" s="151"/>
      <c r="AE154" s="151"/>
      <c r="AF154" s="151"/>
      <c r="AG154" s="151"/>
      <c r="AH154" s="151"/>
      <c r="AI154" s="151"/>
      <c r="AJ154" s="151"/>
      <c r="AK154" s="151"/>
      <c r="AL154" s="151"/>
      <c r="AM154" s="151"/>
      <c r="AN154" s="151"/>
      <c r="AO154" s="151"/>
      <c r="AP154" s="151"/>
      <c r="AQ154" s="151"/>
      <c r="AR154" s="151"/>
      <c r="AS154" s="151"/>
      <c r="AT154" s="151"/>
      <c r="AU154" s="151"/>
      <c r="AV154" s="151"/>
      <c r="AW154" s="151"/>
      <c r="AX154" s="151"/>
      <c r="AY154" s="151"/>
      <c r="AZ154" s="151"/>
      <c r="BA154" s="209"/>
      <c r="BB154" s="210"/>
      <c r="BC154" s="154"/>
      <c r="IE154" s="212"/>
      <c r="IF154" s="212"/>
      <c r="IG154" s="212"/>
      <c r="IH154" s="212"/>
      <c r="II154" s="212"/>
    </row>
    <row r="155" spans="1:243" s="146" customFormat="1" ht="32.25" customHeight="1">
      <c r="A155" s="139">
        <v>143.02</v>
      </c>
      <c r="B155" s="216" t="s">
        <v>174</v>
      </c>
      <c r="C155" s="141"/>
      <c r="D155" s="143"/>
      <c r="E155" s="142"/>
      <c r="F155" s="143"/>
      <c r="G155" s="144"/>
      <c r="H155" s="144"/>
      <c r="I155" s="145"/>
      <c r="K155" s="147"/>
      <c r="L155" s="147"/>
      <c r="M155" s="219"/>
      <c r="N155" s="148"/>
      <c r="O155" s="148"/>
      <c r="P155" s="208"/>
      <c r="Q155" s="208"/>
      <c r="R155" s="208"/>
      <c r="S155" s="151"/>
      <c r="T155" s="151"/>
      <c r="U155" s="151"/>
      <c r="V155" s="151"/>
      <c r="W155" s="151"/>
      <c r="X155" s="151"/>
      <c r="Y155" s="151"/>
      <c r="Z155" s="151"/>
      <c r="AA155" s="151"/>
      <c r="AB155" s="151"/>
      <c r="AC155" s="151"/>
      <c r="AD155" s="151"/>
      <c r="AE155" s="151"/>
      <c r="AF155" s="151"/>
      <c r="AG155" s="151"/>
      <c r="AH155" s="151"/>
      <c r="AI155" s="151"/>
      <c r="AJ155" s="151"/>
      <c r="AK155" s="151"/>
      <c r="AL155" s="151"/>
      <c r="AM155" s="151"/>
      <c r="AN155" s="151"/>
      <c r="AO155" s="151"/>
      <c r="AP155" s="151"/>
      <c r="AQ155" s="151"/>
      <c r="AR155" s="151"/>
      <c r="AS155" s="151"/>
      <c r="AT155" s="151"/>
      <c r="AU155" s="151"/>
      <c r="AV155" s="151"/>
      <c r="AW155" s="151"/>
      <c r="AX155" s="151"/>
      <c r="AY155" s="151"/>
      <c r="AZ155" s="151"/>
      <c r="BA155" s="209"/>
      <c r="BB155" s="210"/>
      <c r="BC155" s="154"/>
      <c r="IE155" s="213"/>
      <c r="IF155" s="213"/>
      <c r="IG155" s="213"/>
      <c r="IH155" s="213"/>
      <c r="II155" s="213"/>
    </row>
    <row r="156" spans="1:243" s="9" customFormat="1" ht="327" customHeight="1">
      <c r="A156" s="139">
        <v>144.02</v>
      </c>
      <c r="B156" s="86" t="s">
        <v>175</v>
      </c>
      <c r="C156" s="207" t="s">
        <v>253</v>
      </c>
      <c r="D156" s="98">
        <v>1</v>
      </c>
      <c r="E156" s="99" t="s">
        <v>176</v>
      </c>
      <c r="F156" s="98"/>
      <c r="G156" s="100"/>
      <c r="H156" s="100"/>
      <c r="I156" s="101" t="s">
        <v>28</v>
      </c>
      <c r="J156" s="102">
        <f>IF(I156="Less(-)",-1,1)</f>
        <v>1</v>
      </c>
      <c r="K156" s="103" t="s">
        <v>38</v>
      </c>
      <c r="L156" s="103" t="s">
        <v>6</v>
      </c>
      <c r="M156" s="71"/>
      <c r="N156" s="104"/>
      <c r="O156" s="104">
        <f>D156*M156*18%</f>
        <v>0</v>
      </c>
      <c r="P156" s="105"/>
      <c r="Q156" s="105"/>
      <c r="R156" s="105"/>
      <c r="S156" s="106"/>
      <c r="T156" s="107"/>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9">
        <f>total_amount_ba($B$2,$D$2,D156,F156,J156,K156,M156)*D156</f>
        <v>0</v>
      </c>
      <c r="BB156" s="110">
        <f>BA156+SUM(N156:AZ156)</f>
        <v>0</v>
      </c>
      <c r="BC156" s="86" t="str">
        <f>SpellNumber(L156,BB156)</f>
        <v>INR Zero Only</v>
      </c>
      <c r="IE156" s="10"/>
      <c r="IF156" s="10"/>
      <c r="IG156" s="10"/>
      <c r="IH156" s="10"/>
      <c r="II156" s="10"/>
    </row>
    <row r="157" spans="1:243" s="155" customFormat="1" ht="32.25" customHeight="1" thickBot="1">
      <c r="A157" s="139">
        <v>145.02</v>
      </c>
      <c r="B157" s="217" t="s">
        <v>177</v>
      </c>
      <c r="C157" s="141"/>
      <c r="D157" s="143"/>
      <c r="E157" s="142"/>
      <c r="F157" s="143"/>
      <c r="G157" s="144"/>
      <c r="H157" s="144"/>
      <c r="I157" s="145"/>
      <c r="J157" s="146"/>
      <c r="K157" s="147"/>
      <c r="L157" s="147"/>
      <c r="M157" s="192"/>
      <c r="N157" s="148"/>
      <c r="O157" s="148"/>
      <c r="P157" s="149"/>
      <c r="Q157" s="149"/>
      <c r="R157" s="149"/>
      <c r="S157" s="150"/>
      <c r="T157" s="151"/>
      <c r="U157" s="151"/>
      <c r="V157" s="151"/>
      <c r="W157" s="151"/>
      <c r="X157" s="151"/>
      <c r="Y157" s="151"/>
      <c r="Z157" s="151"/>
      <c r="AA157" s="151"/>
      <c r="AB157" s="151"/>
      <c r="AC157" s="151"/>
      <c r="AD157" s="151"/>
      <c r="AE157" s="151"/>
      <c r="AF157" s="151"/>
      <c r="AG157" s="151"/>
      <c r="AH157" s="151"/>
      <c r="AI157" s="151"/>
      <c r="AJ157" s="151"/>
      <c r="AK157" s="151"/>
      <c r="AL157" s="151"/>
      <c r="AM157" s="151"/>
      <c r="AN157" s="151"/>
      <c r="AO157" s="151"/>
      <c r="AP157" s="151"/>
      <c r="AQ157" s="151"/>
      <c r="AR157" s="151"/>
      <c r="AS157" s="151"/>
      <c r="AT157" s="151"/>
      <c r="AU157" s="151"/>
      <c r="AV157" s="151"/>
      <c r="AW157" s="151"/>
      <c r="AX157" s="151"/>
      <c r="AY157" s="151"/>
      <c r="AZ157" s="151"/>
      <c r="BA157" s="152"/>
      <c r="BB157" s="153"/>
      <c r="BC157" s="154"/>
      <c r="IE157" s="156"/>
      <c r="IF157" s="156"/>
      <c r="IG157" s="156"/>
      <c r="IH157" s="156"/>
      <c r="II157" s="156"/>
    </row>
    <row r="158" spans="1:243" s="9" customFormat="1" ht="249" customHeight="1" thickBot="1">
      <c r="A158" s="139">
        <v>146.02</v>
      </c>
      <c r="B158" s="64" t="s">
        <v>178</v>
      </c>
      <c r="C158" s="80" t="s">
        <v>254</v>
      </c>
      <c r="D158" s="65">
        <v>1</v>
      </c>
      <c r="E158" s="66" t="s">
        <v>176</v>
      </c>
      <c r="F158" s="65"/>
      <c r="G158" s="67"/>
      <c r="H158" s="67"/>
      <c r="I158" s="68" t="s">
        <v>28</v>
      </c>
      <c r="J158" s="69">
        <f>IF(I158="Less(-)",-1,1)</f>
        <v>1</v>
      </c>
      <c r="K158" s="70" t="s">
        <v>38</v>
      </c>
      <c r="L158" s="70" t="s">
        <v>6</v>
      </c>
      <c r="M158" s="71"/>
      <c r="N158" s="78"/>
      <c r="O158" s="78">
        <f>D158*M158*18%</f>
        <v>0</v>
      </c>
      <c r="P158" s="79"/>
      <c r="Q158" s="79"/>
      <c r="R158" s="79"/>
      <c r="S158" s="72"/>
      <c r="T158" s="73"/>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c r="AX158" s="74"/>
      <c r="AY158" s="74"/>
      <c r="AZ158" s="74"/>
      <c r="BA158" s="75">
        <f>total_amount_ba($B$2,$D$2,D158,F158,J158,K158,M158)*D158</f>
        <v>0</v>
      </c>
      <c r="BB158" s="76">
        <f>BA158+SUM(N158:AZ158)</f>
        <v>0</v>
      </c>
      <c r="BC158" s="64" t="str">
        <f>SpellNumber(L158,BB158)</f>
        <v>INR Zero Only</v>
      </c>
      <c r="IE158" s="10"/>
      <c r="IF158" s="10"/>
      <c r="IG158" s="10"/>
      <c r="IH158" s="10"/>
      <c r="II158" s="10"/>
    </row>
    <row r="159" spans="1:243" s="155" customFormat="1" ht="32.25" customHeight="1" thickBot="1">
      <c r="A159" s="139">
        <v>147.02</v>
      </c>
      <c r="B159" s="218" t="s">
        <v>179</v>
      </c>
      <c r="C159" s="141"/>
      <c r="D159" s="143"/>
      <c r="E159" s="142"/>
      <c r="F159" s="143"/>
      <c r="G159" s="144"/>
      <c r="H159" s="144"/>
      <c r="I159" s="145"/>
      <c r="J159" s="146"/>
      <c r="K159" s="147"/>
      <c r="L159" s="147"/>
      <c r="M159" s="192"/>
      <c r="N159" s="148"/>
      <c r="O159" s="148"/>
      <c r="P159" s="149"/>
      <c r="Q159" s="149"/>
      <c r="R159" s="149"/>
      <c r="S159" s="150"/>
      <c r="T159" s="151"/>
      <c r="U159" s="151"/>
      <c r="V159" s="151"/>
      <c r="W159" s="151"/>
      <c r="X159" s="151"/>
      <c r="Y159" s="151"/>
      <c r="Z159" s="151"/>
      <c r="AA159" s="151"/>
      <c r="AB159" s="151"/>
      <c r="AC159" s="151"/>
      <c r="AD159" s="151"/>
      <c r="AE159" s="151"/>
      <c r="AF159" s="151"/>
      <c r="AG159" s="151"/>
      <c r="AH159" s="151"/>
      <c r="AI159" s="151"/>
      <c r="AJ159" s="151"/>
      <c r="AK159" s="151"/>
      <c r="AL159" s="151"/>
      <c r="AM159" s="151"/>
      <c r="AN159" s="151"/>
      <c r="AO159" s="151"/>
      <c r="AP159" s="151"/>
      <c r="AQ159" s="151"/>
      <c r="AR159" s="151"/>
      <c r="AS159" s="151"/>
      <c r="AT159" s="151"/>
      <c r="AU159" s="151"/>
      <c r="AV159" s="151"/>
      <c r="AW159" s="151"/>
      <c r="AX159" s="151"/>
      <c r="AY159" s="151"/>
      <c r="AZ159" s="151"/>
      <c r="BA159" s="152"/>
      <c r="BB159" s="153"/>
      <c r="BC159" s="154"/>
      <c r="IE159" s="156"/>
      <c r="IF159" s="156"/>
      <c r="IG159" s="156"/>
      <c r="IH159" s="156"/>
      <c r="II159" s="156"/>
    </row>
    <row r="160" spans="1:243" s="9" customFormat="1" ht="122.25" customHeight="1">
      <c r="A160" s="139">
        <v>148.02</v>
      </c>
      <c r="B160" s="64" t="s">
        <v>180</v>
      </c>
      <c r="C160" s="80" t="s">
        <v>255</v>
      </c>
      <c r="D160" s="65">
        <v>1</v>
      </c>
      <c r="E160" s="66" t="s">
        <v>176</v>
      </c>
      <c r="F160" s="65"/>
      <c r="G160" s="67"/>
      <c r="H160" s="67"/>
      <c r="I160" s="68" t="s">
        <v>28</v>
      </c>
      <c r="J160" s="69">
        <f>IF(I160="Less(-)",-1,1)</f>
        <v>1</v>
      </c>
      <c r="K160" s="70" t="s">
        <v>38</v>
      </c>
      <c r="L160" s="70" t="s">
        <v>6</v>
      </c>
      <c r="M160" s="71"/>
      <c r="N160" s="78"/>
      <c r="O160" s="78">
        <f>D160*M160*18%</f>
        <v>0</v>
      </c>
      <c r="P160" s="79"/>
      <c r="Q160" s="79"/>
      <c r="R160" s="79"/>
      <c r="S160" s="72"/>
      <c r="T160" s="73"/>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c r="AR160" s="74"/>
      <c r="AS160" s="74"/>
      <c r="AT160" s="74"/>
      <c r="AU160" s="74"/>
      <c r="AV160" s="74"/>
      <c r="AW160" s="74"/>
      <c r="AX160" s="74"/>
      <c r="AY160" s="74"/>
      <c r="AZ160" s="74"/>
      <c r="BA160" s="75">
        <f>total_amount_ba($B$2,$D$2,D160,F160,J160,K160,M160)*D160</f>
        <v>0</v>
      </c>
      <c r="BB160" s="76">
        <f>BA160+SUM(N160:AZ160)</f>
        <v>0</v>
      </c>
      <c r="BC160" s="64" t="str">
        <f>SpellNumber(L160,BB160)</f>
        <v>INR Zero Only</v>
      </c>
      <c r="IE160" s="10"/>
      <c r="IF160" s="10"/>
      <c r="IG160" s="10"/>
      <c r="IH160" s="10"/>
      <c r="II160" s="10"/>
    </row>
    <row r="161" spans="1:243" s="23" customFormat="1" ht="36" customHeight="1">
      <c r="A161" s="40" t="s">
        <v>34</v>
      </c>
      <c r="B161" s="41"/>
      <c r="C161" s="42"/>
      <c r="D161" s="43"/>
      <c r="E161" s="43"/>
      <c r="F161" s="43"/>
      <c r="G161" s="43"/>
      <c r="H161" s="44"/>
      <c r="I161" s="44"/>
      <c r="J161" s="44"/>
      <c r="K161" s="44"/>
      <c r="L161" s="45"/>
      <c r="P161" s="77"/>
      <c r="Q161" s="77"/>
      <c r="R161" s="77"/>
      <c r="BA161" s="63">
        <f>SUM(BA13:BA160)</f>
        <v>0</v>
      </c>
      <c r="BB161" s="63">
        <f>SUM(BB13:BB160)</f>
        <v>0</v>
      </c>
      <c r="BC161" s="39" t="str">
        <f>SpellNumber($E$2,BB161)</f>
        <v>INR Zero Only</v>
      </c>
      <c r="IE161" s="24">
        <v>4</v>
      </c>
      <c r="IF161" s="24" t="s">
        <v>30</v>
      </c>
      <c r="IG161" s="24" t="s">
        <v>33</v>
      </c>
      <c r="IH161" s="24">
        <v>10</v>
      </c>
      <c r="II161" s="24" t="s">
        <v>27</v>
      </c>
    </row>
    <row r="162" spans="1:243" s="27" customFormat="1" ht="54.75" customHeight="1" hidden="1">
      <c r="A162" s="41" t="s">
        <v>40</v>
      </c>
      <c r="B162" s="46"/>
      <c r="C162" s="25"/>
      <c r="D162" s="47"/>
      <c r="E162" s="48" t="s">
        <v>35</v>
      </c>
      <c r="F162" s="61"/>
      <c r="G162" s="49"/>
      <c r="H162" s="26"/>
      <c r="I162" s="26"/>
      <c r="J162" s="26"/>
      <c r="K162" s="50"/>
      <c r="L162" s="51"/>
      <c r="M162" s="52" t="s">
        <v>36</v>
      </c>
      <c r="O162" s="23"/>
      <c r="P162" s="23"/>
      <c r="Q162" s="23"/>
      <c r="R162" s="23"/>
      <c r="S162" s="23"/>
      <c r="BA162" s="62">
        <f>IF(ISBLANK(F162),0,IF(E162="Excess (+)",ROUND(BA161+(BA161*F162),2),IF(E162="Less (-)",ROUND(BA161+(BA161*F162*(-1)),2),0)))</f>
        <v>0</v>
      </c>
      <c r="BB162" s="53">
        <f>ROUND(BA162,0)</f>
        <v>0</v>
      </c>
      <c r="BC162" s="54" t="str">
        <f>SpellNumber(L162,BB162)</f>
        <v> Zero Only</v>
      </c>
      <c r="IE162" s="28"/>
      <c r="IF162" s="28"/>
      <c r="IG162" s="28"/>
      <c r="IH162" s="28"/>
      <c r="II162" s="28"/>
    </row>
    <row r="163" spans="1:243" s="27" customFormat="1" ht="43.5" customHeight="1">
      <c r="A163" s="40" t="s">
        <v>39</v>
      </c>
      <c r="B163" s="40"/>
      <c r="C163" s="229" t="str">
        <f>SpellNumber($E$2,BB161)</f>
        <v>INR Zero Only</v>
      </c>
      <c r="D163" s="230"/>
      <c r="E163" s="230"/>
      <c r="F163" s="230"/>
      <c r="G163" s="230"/>
      <c r="H163" s="230"/>
      <c r="I163" s="230"/>
      <c r="J163" s="230"/>
      <c r="K163" s="230"/>
      <c r="L163" s="230"/>
      <c r="M163" s="230"/>
      <c r="N163" s="230"/>
      <c r="O163" s="230"/>
      <c r="P163" s="230"/>
      <c r="Q163" s="230"/>
      <c r="R163" s="230"/>
      <c r="S163" s="230"/>
      <c r="T163" s="230"/>
      <c r="U163" s="230"/>
      <c r="V163" s="230"/>
      <c r="W163" s="230"/>
      <c r="X163" s="230"/>
      <c r="Y163" s="230"/>
      <c r="Z163" s="230"/>
      <c r="AA163" s="230"/>
      <c r="AB163" s="230"/>
      <c r="AC163" s="230"/>
      <c r="AD163" s="230"/>
      <c r="AE163" s="230"/>
      <c r="AF163" s="230"/>
      <c r="AG163" s="230"/>
      <c r="AH163" s="230"/>
      <c r="AI163" s="230"/>
      <c r="AJ163" s="230"/>
      <c r="AK163" s="230"/>
      <c r="AL163" s="230"/>
      <c r="AM163" s="230"/>
      <c r="AN163" s="230"/>
      <c r="AO163" s="230"/>
      <c r="AP163" s="230"/>
      <c r="AQ163" s="230"/>
      <c r="AR163" s="230"/>
      <c r="AS163" s="230"/>
      <c r="AT163" s="230"/>
      <c r="AU163" s="230"/>
      <c r="AV163" s="230"/>
      <c r="AW163" s="230"/>
      <c r="AX163" s="230"/>
      <c r="AY163" s="230"/>
      <c r="AZ163" s="230"/>
      <c r="BA163" s="230"/>
      <c r="BB163" s="230"/>
      <c r="BC163" s="231"/>
      <c r="IE163" s="28"/>
      <c r="IF163" s="28"/>
      <c r="IG163" s="28"/>
      <c r="IH163" s="28"/>
      <c r="II163" s="28"/>
    </row>
    <row r="164" spans="3:243" s="12" customFormat="1" ht="15">
      <c r="C164" s="29"/>
      <c r="D164" s="29"/>
      <c r="E164" s="29"/>
      <c r="F164" s="29"/>
      <c r="G164" s="29"/>
      <c r="H164" s="29"/>
      <c r="I164" s="29"/>
      <c r="J164" s="29"/>
      <c r="K164" s="29"/>
      <c r="L164" s="29"/>
      <c r="M164" s="29"/>
      <c r="O164" s="29"/>
      <c r="BA164" s="29"/>
      <c r="BC164" s="29"/>
      <c r="IE164" s="13"/>
      <c r="IF164" s="13"/>
      <c r="IG164" s="13"/>
      <c r="IH164" s="13"/>
      <c r="II164" s="13"/>
    </row>
  </sheetData>
  <sheetProtection password="CF7A" sheet="1" formatCells="0" formatColumns="0" formatRows="0" insertColumns="0" insertRows="0" insertHyperlinks="0" deleteColumns="0" deleteRows="0" selectLockedCells="1" sort="0" autoFilter="0" pivotTables="0"/>
  <mergeCells count="8">
    <mergeCell ref="A9:BC9"/>
    <mergeCell ref="C163:BC163"/>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2">
      <formula1>IF(ISBLANK(F162),$A$3:$C$3,$B$3:$C$3)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2">
      <formula1>0</formula1>
      <formula2>IF(E162&lt;&gt;"Select",99.9,0)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2">
      <formula1>IF(E162&lt;&gt;"Select",0,-1)</formula1>
      <formula2>IF(E162&lt;&gt;"Select",99.99,-1)</formula2>
    </dataValidation>
    <dataValidation type="list" allowBlank="1" showInputMessage="1" showErrorMessage="1" sqref="L157 L158 L15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49 L150 L151 L152 L153 L154 L155 L156 L160">
      <formula1>"INR"</formula1>
    </dataValidation>
    <dataValidation allowBlank="1" showInputMessage="1" showErrorMessage="1" promptTitle="Itemcode/Make" prompt="Please enter text" sqref="D38:D39 C13:C160"/>
    <dataValidation allowBlank="1" showInputMessage="1" showErrorMessage="1" promptTitle="Addition / Deduction" prompt="Please Choose the correct One" sqref="J13:J160"/>
    <dataValidation type="list" showInputMessage="1" showErrorMessage="1" sqref="I13:I160">
      <formula1>"Excess(+), Less(-)"</formula1>
    </dataValidation>
    <dataValidation type="decimal" allowBlank="1" showInputMessage="1" showErrorMessage="1" errorTitle="Invalid Entry" error="Only Numeric Values are allowed. " sqref="A13:A16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0">
      <formula1>0</formula1>
      <formula2>999999999999999</formula2>
    </dataValidation>
    <dataValidation allowBlank="1" showInputMessage="1" showErrorMessage="1" promptTitle="Units" prompt="Please enter Units in text" sqref="E13:E49 E108:E160 E95:E106 E92 E60:E88 E57"/>
    <dataValidation type="decimal" allowBlank="1" showInputMessage="1" showErrorMessage="1" promptTitle="Quantity" prompt="Please enter the Quantity for this item. " errorTitle="Invalid Entry" error="Only Numeric Values are allowed. " sqref="D26:D27 D108:D160 D100:D104 D95:D98 D92 D87:D88 D78:D82 D75 D71:D73 D60:D68 D57 D46:D49 F13:F160 D36:D37 D30:D32 D13:D23 D40:D4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60">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60">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60">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60">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239" t="s">
        <v>2</v>
      </c>
      <c r="F6" s="239"/>
      <c r="G6" s="239"/>
      <c r="H6" s="239"/>
      <c r="I6" s="239"/>
      <c r="J6" s="239"/>
      <c r="K6" s="239"/>
    </row>
    <row r="7" spans="5:11" ht="15">
      <c r="E7" s="239"/>
      <c r="F7" s="239"/>
      <c r="G7" s="239"/>
      <c r="H7" s="239"/>
      <c r="I7" s="239"/>
      <c r="J7" s="239"/>
      <c r="K7" s="239"/>
    </row>
    <row r="8" spans="5:11" ht="15">
      <c r="E8" s="239"/>
      <c r="F8" s="239"/>
      <c r="G8" s="239"/>
      <c r="H8" s="239"/>
      <c r="I8" s="239"/>
      <c r="J8" s="239"/>
      <c r="K8" s="239"/>
    </row>
    <row r="9" spans="5:11" ht="15">
      <c r="E9" s="239"/>
      <c r="F9" s="239"/>
      <c r="G9" s="239"/>
      <c r="H9" s="239"/>
      <c r="I9" s="239"/>
      <c r="J9" s="239"/>
      <c r="K9" s="239"/>
    </row>
    <row r="10" spans="5:11" ht="15">
      <c r="E10" s="239"/>
      <c r="F10" s="239"/>
      <c r="G10" s="239"/>
      <c r="H10" s="239"/>
      <c r="I10" s="239"/>
      <c r="J10" s="239"/>
      <c r="K10" s="239"/>
    </row>
    <row r="11" spans="5:11" ht="15">
      <c r="E11" s="239"/>
      <c r="F11" s="239"/>
      <c r="G11" s="239"/>
      <c r="H11" s="239"/>
      <c r="I11" s="239"/>
      <c r="J11" s="239"/>
      <c r="K11" s="239"/>
    </row>
    <row r="12" spans="5:11" ht="15">
      <c r="E12" s="239"/>
      <c r="F12" s="239"/>
      <c r="G12" s="239"/>
      <c r="H12" s="239"/>
      <c r="I12" s="239"/>
      <c r="J12" s="239"/>
      <c r="K12" s="239"/>
    </row>
    <row r="13" spans="5:11" ht="15">
      <c r="E13" s="239"/>
      <c r="F13" s="239"/>
      <c r="G13" s="239"/>
      <c r="H13" s="239"/>
      <c r="I13" s="239"/>
      <c r="J13" s="239"/>
      <c r="K13" s="239"/>
    </row>
    <row r="14" spans="5:11" ht="15">
      <c r="E14" s="239"/>
      <c r="F14" s="239"/>
      <c r="G14" s="239"/>
      <c r="H14" s="239"/>
      <c r="I14" s="239"/>
      <c r="J14" s="239"/>
      <c r="K14" s="23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2014-12-11T06:40:55Z</cp:lastPrinted>
  <dcterms:created xsi:type="dcterms:W3CDTF">2009-01-30T06:42:42Z</dcterms:created>
  <dcterms:modified xsi:type="dcterms:W3CDTF">2020-12-08T07:36:30Z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