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<sst xmlns="http://schemas.openxmlformats.org/spreadsheetml/2006/main" count="160" uniqueCount="74">
  <si>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</si>
  <si>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</si>
  <si>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</si>
  <si>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</si>
  <si>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</si>
  <si>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</si>
  <si>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</si>
  <si>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</si>
  <si>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</si>
  <si>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</si>
  <si>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</si>
  <si>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</si>
  <si>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</si>
  <si>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</si>
  <si>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</si>
  <si>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</si>
  <si>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</si>
  <si>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</si>
  <si>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</si>
  <si>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</si>
  <si>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</si>
  <si>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</si>
  <si>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</si>
  <si>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</si>
  <si>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</si>
  <si>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</si>
  <si>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</si>
  <si>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</si>
  <si>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</si>
  <si>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</si>
  <si>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</si>
  <si>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</si>
  <si>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</si>
  <si>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</si>
  <si>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</si>
  <si>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</si>
  <si>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</si>
  <si>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</si>
  <si>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</si>
  <si>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</si>
  <si>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BI01010001010000000000000515BI0100001115</t>
  </si>
  <si>
    <t>Supplying, Conveying and fixing spls. Including ea</t>
  </si>
  <si>
    <t>item4</t>
  </si>
  <si>
    <t>BI01010001010000000000000515BI0100001119</t>
  </si>
  <si>
    <t>BI01010001010000000000000515BI0100001121</t>
  </si>
  <si>
    <t>item5</t>
  </si>
  <si>
    <t>Select</t>
  </si>
  <si>
    <t>Full Conversion</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</si>
  <si>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</si>
  <si>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</si>
  <si>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</si>
  <si>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</si>
  <si>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Office of the Supdt. Engineer Civil CSIR- IIIM Jammu</t>
  </si>
  <si>
    <t>BI01010001010000000000000515BI0100001116</t>
  </si>
  <si>
    <t>Total in Figures</t>
  </si>
  <si>
    <t>Quoted Rate in Words</t>
  </si>
  <si>
    <t>Quoted Rate in Figures</t>
  </si>
  <si>
    <t>Sqm</t>
  </si>
  <si>
    <t>Cum</t>
  </si>
  <si>
    <t>Each</t>
  </si>
  <si>
    <t>BI01010001010000000000000515BI0100001117</t>
  </si>
  <si>
    <t>BI01010001010000000000000515BI0100001118</t>
  </si>
  <si>
    <t>BI01010001010000000000000515BI0100001120</t>
  </si>
  <si>
    <t xml:space="preserve">Name of Work:   Providing and fixing of wooden false ceiling in newly constructed Research Scholar Hostel building at IIIM branch, Srinagar.
</t>
  </si>
  <si>
    <t>Contract No:  e-NIT no. 12-Works(228)-94-2K20</t>
  </si>
  <si>
    <t>Providing wood work in frames of false ceiling, partitions etc. sawn and fixed in position with necessary stainless steel screws etc.Kiln seasoned and chemically treated hollock wood</t>
  </si>
  <si>
    <t xml:space="preserve">Providing and fixing mild steel round holding down bolts with nuts and washer plates complete. </t>
  </si>
  <si>
    <t>Providing and fixing plywood 6 mm thick, veneer conforming to IS: 1328 (type-1), for plain lining / cladding with necessary screws, including priming coat on unexposed surface with : veneer facings of approved manufacture</t>
  </si>
  <si>
    <t>French spirit polishing : Two or more coats on new works including a coat of wood filler</t>
  </si>
  <si>
    <r>
      <t xml:space="preserve">Providing and fixing expandable fasteners of specified size with necessary plastic sleeves and galvanised M.S. screws including drilling holes in masonry work /CC/ R.C.C. and making good etc. complete. </t>
    </r>
    <r>
      <rPr>
        <b/>
        <sz val="11"/>
        <rFont val="Arial"/>
        <family val="2"/>
      </rPr>
      <t>50 mm long</t>
    </r>
  </si>
  <si>
    <r>
      <t>Providing and fixing 2nd class teak wood plain lining tongued and grooved, including wooden plugs complete with necessary screws and priming coat on unexposed surface.</t>
    </r>
    <r>
      <rPr>
        <b/>
        <sz val="11"/>
        <rFont val="Arial"/>
        <family val="2"/>
      </rPr>
      <t>12 mm thick</t>
    </r>
  </si>
  <si>
    <r>
      <t>Providing and fixing wooden moulded corner beading of triangular shape to the junction of panelling etc. with iron screws, plugs and priming coat on unexposed surface etc. complete 2nd class teak wood.</t>
    </r>
    <r>
      <rPr>
        <b/>
        <sz val="11"/>
        <rFont val="Arial"/>
        <family val="2"/>
      </rPr>
      <t>50x50 mm (base and height)</t>
    </r>
  </si>
  <si>
    <t>Mtr.</t>
  </si>
  <si>
    <t>Kg</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</si>
</sst>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justify" vertical="top" wrapText="1"/>
      <protection/>
    </xf>
    <xf numFmtId="0" fontId="3" fillId="0" borderId="13" xfId="57" applyNumberFormat="1" applyFont="1" applyFill="1" applyBorder="1" applyAlignment="1">
      <alignment horizontal="center"/>
      <protection/>
    </xf>
    <xf numFmtId="2" fontId="3" fillId="0" borderId="13" xfId="58"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2" fontId="2" fillId="0" borderId="18"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0" fontId="3" fillId="0" borderId="10" xfId="0" applyFont="1" applyFill="1" applyBorder="1" applyAlignment="1">
      <alignment horizontal="justify" vertical="top" wrapText="1"/>
    </xf>
    <xf numFmtId="2" fontId="3" fillId="0" borderId="13" xfId="0" applyNumberFormat="1" applyFont="1" applyFill="1" applyBorder="1" applyAlignment="1">
      <alignment horizontal="center"/>
    </xf>
    <xf numFmtId="173" fontId="3" fillId="0" borderId="13" xfId="58" applyNumberFormat="1" applyFont="1" applyFill="1" applyBorder="1" applyAlignment="1">
      <alignment horizontal="center" vertical="top"/>
      <protection/>
    </xf>
    <xf numFmtId="0" fontId="3" fillId="0" borderId="19" xfId="0" applyFont="1" applyFill="1" applyBorder="1" applyAlignment="1">
      <alignment horizontal="justify" vertical="top" wrapText="1"/>
    </xf>
    <xf numFmtId="2" fontId="3" fillId="0" borderId="20" xfId="0" applyNumberFormat="1" applyFont="1" applyFill="1" applyBorder="1" applyAlignment="1">
      <alignment horizontal="center"/>
    </xf>
    <xf numFmtId="2" fontId="3" fillId="0" borderId="21" xfId="0" applyNumberFormat="1" applyFont="1" applyFill="1" applyBorder="1" applyAlignment="1">
      <alignment horizontal="center"/>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NC74B~1.BHA\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3"/>
  <sheetViews>
    <sheetView showGridLines="0" zoomScale="85" zoomScaleNormal="85" zoomScalePageLayoutView="0" workbookViewId="0" topLeftCell="A1">
      <selection activeCell="M19" sqref="M19"/>
    </sheetView>
  </sheetViews>
  <sheetFormatPr defaultColWidth="9.140625" defaultRowHeight="15"/>
  <cols>
    <col min="1" max="1" width="14.421875" style="46" customWidth="1"/>
    <col min="2" max="2" width="83.00390625" style="46" customWidth="1"/>
    <col min="3" max="3" width="0.2890625" style="46" customWidth="1"/>
    <col min="4" max="4" width="13.8515625" style="46" customWidth="1"/>
    <col min="5" max="5" width="11.28125" style="46" customWidth="1"/>
    <col min="6" max="6" width="36.851562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34.8515625" style="46" hidden="1" customWidth="1"/>
    <col min="13" max="13" width="19.003906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9.57421875" style="46" hidden="1" customWidth="1"/>
    <col min="53" max="53" width="29.7109375" style="46" hidden="1" customWidth="1"/>
    <col min="54" max="54" width="23.8515625" style="46" customWidth="1"/>
    <col min="55" max="55" width="26.140625" style="46" customWidth="1"/>
    <col min="56" max="238" width="9.140625" style="46" customWidth="1"/>
    <col min="239" max="243" width="9.140625" style="48" customWidth="1"/>
    <col min="244" max="16384" width="9.140625" style="46"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52" t="s">
        <v>5</v>
      </c>
      <c r="D2" s="5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63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48</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2" customFormat="1" ht="75" customHeight="1">
      <c r="A13" s="19">
        <v>1</v>
      </c>
      <c r="B13" s="65" t="s">
        <v>65</v>
      </c>
      <c r="C13" s="20" t="s">
        <v>40</v>
      </c>
      <c r="D13" s="66">
        <v>8.18</v>
      </c>
      <c r="E13" s="66" t="s">
        <v>58</v>
      </c>
      <c r="F13" s="58">
        <v>0</v>
      </c>
      <c r="G13" s="59"/>
      <c r="H13" s="60"/>
      <c r="I13" s="61" t="s">
        <v>36</v>
      </c>
      <c r="J13" s="57">
        <f aca="true" t="shared" si="0" ref="J13:J19">IF(I13="Less(-)",-1,1)</f>
        <v>1</v>
      </c>
      <c r="K13" s="59" t="s">
        <v>47</v>
      </c>
      <c r="L13" s="59" t="s">
        <v>7</v>
      </c>
      <c r="M13" s="62"/>
      <c r="N13" s="24"/>
      <c r="O13" s="24"/>
      <c r="P13" s="25"/>
      <c r="Q13" s="24"/>
      <c r="R13" s="24"/>
      <c r="S13" s="26"/>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53">
        <f aca="true" t="shared" si="1" ref="BA13:BA19">total_amount_ba($B$2,$D$2,D13,F13,J13,K13,M13)</f>
        <v>0</v>
      </c>
      <c r="BB13" s="63">
        <f aca="true" t="shared" si="2" ref="BB13:BB19">BA13+SUM(N13:AZ13)</f>
        <v>0</v>
      </c>
      <c r="BC13" s="64" t="str">
        <f aca="true" t="shared" si="3" ref="BC13:BC19">SpellNumber(L13,BB13)</f>
        <v>INR Zero Only</v>
      </c>
      <c r="IE13" s="23">
        <v>1.01</v>
      </c>
      <c r="IF13" s="23" t="s">
        <v>37</v>
      </c>
      <c r="IG13" s="23" t="s">
        <v>34</v>
      </c>
      <c r="IH13" s="23">
        <v>123.223</v>
      </c>
      <c r="II13" s="23" t="s">
        <v>35</v>
      </c>
    </row>
    <row r="14" spans="1:243" s="22" customFormat="1" ht="57.75" customHeight="1">
      <c r="A14" s="67">
        <v>2</v>
      </c>
      <c r="B14" s="68" t="s">
        <v>69</v>
      </c>
      <c r="C14" s="20" t="s">
        <v>53</v>
      </c>
      <c r="D14" s="69">
        <v>510</v>
      </c>
      <c r="E14" s="70" t="s">
        <v>59</v>
      </c>
      <c r="F14" s="58">
        <v>0</v>
      </c>
      <c r="G14" s="59"/>
      <c r="H14" s="59"/>
      <c r="I14" s="61" t="s">
        <v>36</v>
      </c>
      <c r="J14" s="57">
        <f t="shared" si="0"/>
        <v>1</v>
      </c>
      <c r="K14" s="59" t="s">
        <v>47</v>
      </c>
      <c r="L14" s="59" t="s">
        <v>7</v>
      </c>
      <c r="M14" s="62"/>
      <c r="N14" s="24"/>
      <c r="O14" s="24"/>
      <c r="P14" s="25"/>
      <c r="Q14" s="24"/>
      <c r="R14" s="24"/>
      <c r="S14" s="26"/>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53">
        <f t="shared" si="1"/>
        <v>0</v>
      </c>
      <c r="BB14" s="63">
        <f t="shared" si="2"/>
        <v>0</v>
      </c>
      <c r="BC14" s="64" t="str">
        <f t="shared" si="3"/>
        <v>INR Zero Only</v>
      </c>
      <c r="IE14" s="23">
        <v>1.02</v>
      </c>
      <c r="IF14" s="23" t="s">
        <v>38</v>
      </c>
      <c r="IG14" s="23" t="s">
        <v>39</v>
      </c>
      <c r="IH14" s="23">
        <v>213</v>
      </c>
      <c r="II14" s="23" t="s">
        <v>35</v>
      </c>
    </row>
    <row r="15" spans="1:243" s="22" customFormat="1" ht="57.75" customHeight="1">
      <c r="A15" s="67">
        <v>3</v>
      </c>
      <c r="B15" s="55" t="s">
        <v>70</v>
      </c>
      <c r="C15" s="20" t="s">
        <v>60</v>
      </c>
      <c r="D15" s="58">
        <v>465.62</v>
      </c>
      <c r="E15" s="70" t="s">
        <v>57</v>
      </c>
      <c r="F15" s="58">
        <v>0</v>
      </c>
      <c r="G15" s="59"/>
      <c r="H15" s="59"/>
      <c r="I15" s="61" t="s">
        <v>36</v>
      </c>
      <c r="J15" s="57">
        <f t="shared" si="0"/>
        <v>1</v>
      </c>
      <c r="K15" s="59" t="s">
        <v>47</v>
      </c>
      <c r="L15" s="59" t="s">
        <v>7</v>
      </c>
      <c r="M15" s="62"/>
      <c r="N15" s="24"/>
      <c r="O15" s="24"/>
      <c r="P15" s="25"/>
      <c r="Q15" s="24"/>
      <c r="R15" s="24"/>
      <c r="S15" s="26"/>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53">
        <f t="shared" si="1"/>
        <v>0</v>
      </c>
      <c r="BB15" s="63">
        <f t="shared" si="2"/>
        <v>0</v>
      </c>
      <c r="BC15" s="64" t="str">
        <f t="shared" si="3"/>
        <v>INR Zero Only</v>
      </c>
      <c r="IE15" s="23">
        <v>1.01</v>
      </c>
      <c r="IF15" s="23" t="s">
        <v>37</v>
      </c>
      <c r="IG15" s="23" t="s">
        <v>34</v>
      </c>
      <c r="IH15" s="23">
        <v>123.223</v>
      </c>
      <c r="II15" s="23" t="s">
        <v>35</v>
      </c>
    </row>
    <row r="16" spans="1:243" s="22" customFormat="1" ht="55.5" customHeight="1">
      <c r="A16" s="67">
        <v>4</v>
      </c>
      <c r="B16" s="56" t="s">
        <v>71</v>
      </c>
      <c r="C16" s="20" t="s">
        <v>61</v>
      </c>
      <c r="D16" s="58">
        <v>638.1</v>
      </c>
      <c r="E16" s="57" t="s">
        <v>72</v>
      </c>
      <c r="F16" s="58">
        <v>0</v>
      </c>
      <c r="G16" s="59"/>
      <c r="H16" s="59"/>
      <c r="I16" s="61" t="s">
        <v>36</v>
      </c>
      <c r="J16" s="57">
        <f t="shared" si="0"/>
        <v>1</v>
      </c>
      <c r="K16" s="59" t="s">
        <v>47</v>
      </c>
      <c r="L16" s="59" t="s">
        <v>7</v>
      </c>
      <c r="M16" s="62"/>
      <c r="N16" s="24"/>
      <c r="O16" s="24"/>
      <c r="P16" s="25"/>
      <c r="Q16" s="24"/>
      <c r="R16" s="24"/>
      <c r="S16" s="26"/>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53">
        <f t="shared" si="1"/>
        <v>0</v>
      </c>
      <c r="BB16" s="63">
        <f t="shared" si="2"/>
        <v>0</v>
      </c>
      <c r="BC16" s="64" t="str">
        <f t="shared" si="3"/>
        <v>INR Zero Only</v>
      </c>
      <c r="IE16" s="23">
        <v>3</v>
      </c>
      <c r="IF16" s="23" t="s">
        <v>41</v>
      </c>
      <c r="IG16" s="23" t="s">
        <v>42</v>
      </c>
      <c r="IH16" s="23">
        <v>10</v>
      </c>
      <c r="II16" s="23" t="s">
        <v>35</v>
      </c>
    </row>
    <row r="17" spans="1:243" s="22" customFormat="1" ht="48.75" customHeight="1">
      <c r="A17" s="19">
        <v>5</v>
      </c>
      <c r="B17" s="65" t="s">
        <v>66</v>
      </c>
      <c r="C17" s="20" t="s">
        <v>43</v>
      </c>
      <c r="D17" s="66">
        <v>250</v>
      </c>
      <c r="E17" s="66" t="s">
        <v>73</v>
      </c>
      <c r="F17" s="58">
        <v>0</v>
      </c>
      <c r="G17" s="59"/>
      <c r="H17" s="60"/>
      <c r="I17" s="61" t="s">
        <v>36</v>
      </c>
      <c r="J17" s="57">
        <f t="shared" si="0"/>
        <v>1</v>
      </c>
      <c r="K17" s="59" t="s">
        <v>47</v>
      </c>
      <c r="L17" s="59" t="s">
        <v>7</v>
      </c>
      <c r="M17" s="62"/>
      <c r="N17" s="24"/>
      <c r="O17" s="24"/>
      <c r="P17" s="25"/>
      <c r="Q17" s="24"/>
      <c r="R17" s="24"/>
      <c r="S17" s="26"/>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53">
        <f t="shared" si="1"/>
        <v>0</v>
      </c>
      <c r="BB17" s="63">
        <f t="shared" si="2"/>
        <v>0</v>
      </c>
      <c r="BC17" s="64" t="str">
        <f t="shared" si="3"/>
        <v>INR Zero Only</v>
      </c>
      <c r="IE17" s="23">
        <v>1.01</v>
      </c>
      <c r="IF17" s="23" t="s">
        <v>37</v>
      </c>
      <c r="IG17" s="23" t="s">
        <v>34</v>
      </c>
      <c r="IH17" s="23">
        <v>123.223</v>
      </c>
      <c r="II17" s="23" t="s">
        <v>35</v>
      </c>
    </row>
    <row r="18" spans="1:243" s="22" customFormat="1" ht="57.75" customHeight="1">
      <c r="A18" s="67">
        <v>6</v>
      </c>
      <c r="B18" s="68" t="s">
        <v>67</v>
      </c>
      <c r="C18" s="20" t="s">
        <v>62</v>
      </c>
      <c r="D18" s="69">
        <v>465.62</v>
      </c>
      <c r="E18" s="70" t="s">
        <v>57</v>
      </c>
      <c r="F18" s="58">
        <v>0</v>
      </c>
      <c r="G18" s="59"/>
      <c r="H18" s="59"/>
      <c r="I18" s="61" t="s">
        <v>36</v>
      </c>
      <c r="J18" s="57">
        <f t="shared" si="0"/>
        <v>1</v>
      </c>
      <c r="K18" s="59" t="s">
        <v>47</v>
      </c>
      <c r="L18" s="59" t="s">
        <v>7</v>
      </c>
      <c r="M18" s="62"/>
      <c r="N18" s="24"/>
      <c r="O18" s="24"/>
      <c r="P18" s="25"/>
      <c r="Q18" s="24"/>
      <c r="R18" s="24"/>
      <c r="S18" s="26"/>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53">
        <f t="shared" si="1"/>
        <v>0</v>
      </c>
      <c r="BB18" s="63">
        <f t="shared" si="2"/>
        <v>0</v>
      </c>
      <c r="BC18" s="64" t="str">
        <f t="shared" si="3"/>
        <v>INR Zero Only</v>
      </c>
      <c r="IE18" s="23">
        <v>1.02</v>
      </c>
      <c r="IF18" s="23" t="s">
        <v>38</v>
      </c>
      <c r="IG18" s="23" t="s">
        <v>39</v>
      </c>
      <c r="IH18" s="23">
        <v>213</v>
      </c>
      <c r="II18" s="23" t="s">
        <v>35</v>
      </c>
    </row>
    <row r="19" spans="1:243" s="22" customFormat="1" ht="57.75" customHeight="1">
      <c r="A19" s="67">
        <v>7</v>
      </c>
      <c r="B19" s="55" t="s">
        <v>68</v>
      </c>
      <c r="C19" s="20" t="s">
        <v>44</v>
      </c>
      <c r="D19" s="58">
        <v>465.62</v>
      </c>
      <c r="E19" s="70" t="s">
        <v>57</v>
      </c>
      <c r="F19" s="58">
        <v>0</v>
      </c>
      <c r="G19" s="59"/>
      <c r="H19" s="59"/>
      <c r="I19" s="61" t="s">
        <v>36</v>
      </c>
      <c r="J19" s="57">
        <f t="shared" si="0"/>
        <v>1</v>
      </c>
      <c r="K19" s="59" t="s">
        <v>47</v>
      </c>
      <c r="L19" s="59" t="s">
        <v>7</v>
      </c>
      <c r="M19" s="62"/>
      <c r="N19" s="24"/>
      <c r="O19" s="24"/>
      <c r="P19" s="25"/>
      <c r="Q19" s="24"/>
      <c r="R19" s="24"/>
      <c r="S19" s="26"/>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53">
        <f t="shared" si="1"/>
        <v>0</v>
      </c>
      <c r="BB19" s="63">
        <f t="shared" si="2"/>
        <v>0</v>
      </c>
      <c r="BC19" s="64" t="str">
        <f t="shared" si="3"/>
        <v>INR Zero Only</v>
      </c>
      <c r="IE19" s="23">
        <v>1.01</v>
      </c>
      <c r="IF19" s="23" t="s">
        <v>37</v>
      </c>
      <c r="IG19" s="23" t="s">
        <v>34</v>
      </c>
      <c r="IH19" s="23">
        <v>123.223</v>
      </c>
      <c r="II19" s="23" t="s">
        <v>35</v>
      </c>
    </row>
    <row r="20" spans="1:243" s="22" customFormat="1" ht="33" customHeight="1">
      <c r="A20" s="28" t="s">
        <v>54</v>
      </c>
      <c r="B20" s="29"/>
      <c r="C20" s="30"/>
      <c r="D20" s="31"/>
      <c r="E20" s="31"/>
      <c r="F20" s="31"/>
      <c r="G20" s="31"/>
      <c r="H20" s="32"/>
      <c r="I20" s="32"/>
      <c r="J20" s="32"/>
      <c r="K20" s="32"/>
      <c r="L20" s="33"/>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54">
        <f>SUM(BA13:BA19)</f>
        <v>0</v>
      </c>
      <c r="BB20" s="54">
        <f>SUM(BB13:BB19)</f>
        <v>0</v>
      </c>
      <c r="BC20" s="21" t="str">
        <f>SpellNumber($E$2,BB20)</f>
        <v>INR Zero Only</v>
      </c>
      <c r="IE20" s="23">
        <v>4</v>
      </c>
      <c r="IF20" s="23" t="s">
        <v>38</v>
      </c>
      <c r="IG20" s="23" t="s">
        <v>45</v>
      </c>
      <c r="IH20" s="23">
        <v>10</v>
      </c>
      <c r="II20" s="23" t="s">
        <v>35</v>
      </c>
    </row>
    <row r="21" spans="1:243" s="44" customFormat="1" ht="39" customHeight="1" hidden="1">
      <c r="A21" s="29" t="s">
        <v>56</v>
      </c>
      <c r="B21" s="35"/>
      <c r="C21" s="36"/>
      <c r="D21" s="37"/>
      <c r="E21" s="38" t="s">
        <v>46</v>
      </c>
      <c r="F21" s="51"/>
      <c r="G21" s="39"/>
      <c r="H21" s="40"/>
      <c r="I21" s="40"/>
      <c r="J21" s="40"/>
      <c r="K21" s="41"/>
      <c r="L21" s="42"/>
      <c r="M21" s="43"/>
      <c r="O21" s="22"/>
      <c r="P21" s="22"/>
      <c r="Q21" s="22"/>
      <c r="R21" s="22"/>
      <c r="S21" s="22"/>
      <c r="BA21" s="49">
        <f>IF(ISBLANK(F21),0,IF(E21="Excess (+)",ROUND(BA20+(BA20*F21),2),IF(E21="Less (-)",ROUND(BA20+(BA20*F21*(-1)),2),0)))</f>
        <v>0</v>
      </c>
      <c r="BB21" s="50">
        <f>ROUND(BA21,0)</f>
        <v>0</v>
      </c>
      <c r="BC21" s="21" t="str">
        <f>SpellNumber(L21,BB21)</f>
        <v> Zero Only</v>
      </c>
      <c r="IE21" s="45"/>
      <c r="IF21" s="45"/>
      <c r="IG21" s="45"/>
      <c r="IH21" s="45"/>
      <c r="II21" s="45"/>
    </row>
    <row r="22" spans="1:243" s="44" customFormat="1" ht="51" customHeight="1">
      <c r="A22" s="28" t="s">
        <v>55</v>
      </c>
      <c r="B22" s="28"/>
      <c r="C22" s="71" t="str">
        <f>SpellNumber($E$2,BB20)</f>
        <v>INR Zero Only</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E22" s="45"/>
      <c r="IF22" s="45"/>
      <c r="IG22" s="45"/>
      <c r="IH22" s="45"/>
      <c r="II22" s="45"/>
    </row>
    <row r="23" spans="3:243" s="14" customFormat="1" ht="15">
      <c r="C23" s="46"/>
      <c r="D23" s="46"/>
      <c r="E23" s="46"/>
      <c r="F23" s="46"/>
      <c r="G23" s="46"/>
      <c r="H23" s="46"/>
      <c r="I23" s="46"/>
      <c r="J23" s="46"/>
      <c r="K23" s="46"/>
      <c r="L23" s="46"/>
      <c r="M23" s="46"/>
      <c r="O23" s="46"/>
      <c r="BA23" s="46"/>
      <c r="BC23" s="46"/>
      <c r="IE23" s="15"/>
      <c r="IF23" s="15"/>
      <c r="IG23" s="15"/>
      <c r="IH23" s="15"/>
      <c r="II23" s="15"/>
    </row>
  </sheetData>
  <sheetProtection password="ACE1" sheet="1" selectLockedCells="1"/>
  <mergeCells count="8">
    <mergeCell ref="C22:BC22"/>
    <mergeCell ref="A9:BC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allowBlank="1" showInputMessage="1" showErrorMessage="1" promptTitle="Item Description" prompt="Please enter Item Description in text" sqref="B16"/>
    <dataValidation type="decimal" allowBlank="1" showInputMessage="1" showErrorMessage="1" promptTitle="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6 L17 L18 L13 L14 L15 L19">
      <formula1>"INR"</formula1>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InputMessage="1" showErrorMessage="1" sqref="K13:K19">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2019-08-01T06:40:22Z</cp:lastPrinted>
  <dcterms:created xsi:type="dcterms:W3CDTF">2009-01-30T06:42:42Z</dcterms:created>
  <dcterms:modified xsi:type="dcterms:W3CDTF">2020-10-20T06:49:45Z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